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MAJ 2015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'1'!$A$1:$G$37</definedName>
  </definedNames>
  <calcPr calcId="152511"/>
</workbook>
</file>

<file path=xl/calcChain.xml><?xml version="1.0" encoding="utf-8"?>
<calcChain xmlns="http://schemas.openxmlformats.org/spreadsheetml/2006/main">
  <c r="E34" i="1" l="1"/>
  <c r="E17" i="1" l="1"/>
  <c r="E33" i="1"/>
  <c r="G32" i="1" l="1"/>
  <c r="F31" i="1"/>
  <c r="F30" i="1" s="1"/>
  <c r="E31" i="1"/>
  <c r="G31" i="1" s="1"/>
  <c r="E23" i="1"/>
  <c r="G25" i="1"/>
  <c r="G19" i="1"/>
  <c r="E30" i="1" l="1"/>
  <c r="G30" i="1" s="1"/>
  <c r="G21" i="1"/>
  <c r="F20" i="1"/>
  <c r="F19" i="1" s="1"/>
  <c r="E20" i="1"/>
  <c r="G20" i="1" s="1"/>
  <c r="E19" i="1" l="1"/>
  <c r="F17" i="1" l="1"/>
  <c r="F33" i="1"/>
  <c r="G29" i="1"/>
  <c r="F28" i="1"/>
  <c r="F27" i="1" s="1"/>
  <c r="E28" i="1"/>
  <c r="E27" i="1" s="1"/>
  <c r="G27" i="1" l="1"/>
  <c r="G28" i="1"/>
  <c r="F23" i="1"/>
  <c r="F22" i="1" s="1"/>
  <c r="E22" i="1"/>
  <c r="G24" i="1" l="1"/>
  <c r="G23" i="1"/>
  <c r="G22" i="1"/>
  <c r="G33" i="1" l="1"/>
  <c r="F8" i="1"/>
  <c r="F7" i="1" s="1"/>
  <c r="E8" i="1"/>
  <c r="E7" i="1" s="1"/>
  <c r="G13" i="1" l="1"/>
  <c r="G12" i="1"/>
  <c r="F11" i="1"/>
  <c r="F10" i="1" s="1"/>
  <c r="E11" i="1"/>
  <c r="E10" i="1" s="1"/>
  <c r="G10" i="1" l="1"/>
  <c r="F34" i="1"/>
  <c r="G11" i="1"/>
  <c r="G34" i="1" l="1"/>
  <c r="G17" i="1"/>
  <c r="G7" i="1"/>
  <c r="G8" i="1"/>
  <c r="G9" i="1"/>
</calcChain>
</file>

<file path=xl/sharedStrings.xml><?xml version="1.0" encoding="utf-8"?>
<sst xmlns="http://schemas.openxmlformats.org/spreadsheetml/2006/main" count="52" uniqueCount="51">
  <si>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</si>
  <si>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</si>
  <si>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</si>
  <si>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</si>
  <si>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</si>
  <si>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</si>
  <si>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</si>
  <si>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</si>
  <si>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</si>
  <si>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</si>
  <si>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</si>
  <si>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>853</t>
  </si>
  <si>
    <t>Pozostałe zadania w zakresie polityki społecznej</t>
  </si>
  <si>
    <t>Pozostała działalność</t>
  </si>
  <si>
    <t>700</t>
  </si>
  <si>
    <t>Gospodarka mieszkaniowa</t>
  </si>
  <si>
    <t xml:space="preserve">70005 </t>
  </si>
  <si>
    <t>Gospodarka gruntami i nieruchomościami</t>
  </si>
  <si>
    <t>Wpłata odszkodowania za grunty zajęte pod krajowe drogi publiczne</t>
  </si>
  <si>
    <t>750</t>
  </si>
  <si>
    <t>Administracja publiczna</t>
  </si>
  <si>
    <t>75020</t>
  </si>
  <si>
    <t>Starostwa powiatowe</t>
  </si>
  <si>
    <t>Dotacja z Krajowego Funduszu Szkoleniowego na dofinansowanie kształcenia ustawicznego</t>
  </si>
  <si>
    <t>85395</t>
  </si>
  <si>
    <t>Dotacja celowa na realizację projektu Okno na świat część unijna</t>
  </si>
  <si>
    <t>Dotacja celowa na realizację projektu Okno na świat część krajowa</t>
  </si>
  <si>
    <t xml:space="preserve">Dochody  majątkowe </t>
  </si>
  <si>
    <t>600</t>
  </si>
  <si>
    <t xml:space="preserve">Transport  i łaczność </t>
  </si>
  <si>
    <t>60014</t>
  </si>
  <si>
    <t xml:space="preserve">Drogi publiczne powiatowe </t>
  </si>
  <si>
    <t xml:space="preserve">ogółem  dochody  majątkowe </t>
  </si>
  <si>
    <t>Pomoc finansowa z Gminy Wołomin na Budowę chodnika przy ul. Boryny w Helenowie, gm Wołomin</t>
  </si>
  <si>
    <t>4</t>
  </si>
  <si>
    <t>900</t>
  </si>
  <si>
    <t>90095</t>
  </si>
  <si>
    <t>Gospodarka komunalna i ochrona środowiska</t>
  </si>
  <si>
    <t>Dotacja z Wojewódzkiego Funduszu Ochrony Środowiska na realizację zadań ekologicznych</t>
  </si>
  <si>
    <t>010</t>
  </si>
  <si>
    <t>01042</t>
  </si>
  <si>
    <t>Rolnictwo i łowiectwo</t>
  </si>
  <si>
    <t>Wyłączenie z produkcji gruntów rolnych</t>
  </si>
  <si>
    <t>Dotacja na realizację zadania pn.: "Modernizacja drogi powiatowej nr  4346W relacji Strachówka-Rozalin-Annopol, gm. Strachówka"</t>
  </si>
  <si>
    <t>Pomoc finansowa z Gminy Jadów na budowę chodnika w miejscowości Myszadła</t>
  </si>
  <si>
    <t>758</t>
  </si>
  <si>
    <t>75802</t>
  </si>
  <si>
    <t>Różne rozliczenia</t>
  </si>
  <si>
    <t>Uzupełnienie subwencji ogólnej dla jednostek samorządu terytorialnego</t>
  </si>
  <si>
    <t>Środki na inwestycje na drogach publicznych - remont mostu                                    w Jadowie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</si>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</sst>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18"/>
      <color theme="1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color theme="1"/>
      <name val="Arial CE"/>
      <family val="2"/>
      <charset val="238"/>
    </font>
    <font>
      <b/>
      <i/>
      <sz val="20"/>
      <color theme="1"/>
      <name val="Arial CE"/>
      <family val="2"/>
      <charset val="238"/>
    </font>
    <font>
      <i/>
      <sz val="20"/>
      <color theme="1"/>
      <name val="Arial CE"/>
      <family val="2"/>
      <charset val="238"/>
    </font>
    <font>
      <sz val="20"/>
      <color theme="1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i/>
      <sz val="20"/>
      <color theme="1"/>
      <name val="Arial CE"/>
      <charset val="238"/>
    </font>
    <font>
      <sz val="20"/>
      <color theme="1"/>
      <name val="Arial CE"/>
      <charset val="238"/>
    </font>
    <font>
      <b/>
      <sz val="16"/>
      <color theme="1"/>
      <name val="Arial CE"/>
      <charset val="238"/>
    </font>
    <font>
      <sz val="16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3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/>
    <xf numFmtId="49" fontId="34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49" fontId="35" fillId="24" borderId="12" xfId="0" applyNumberFormat="1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lef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3" fontId="36" fillId="24" borderId="11" xfId="0" applyNumberFormat="1" applyFont="1" applyFill="1" applyBorder="1" applyAlignment="1">
      <alignment horizontal="right" vertical="center" wrapText="1"/>
    </xf>
    <xf numFmtId="3" fontId="36" fillId="24" borderId="11" xfId="0" applyNumberFormat="1" applyFont="1" applyFill="1" applyBorder="1" applyAlignment="1">
      <alignment vertical="center"/>
    </xf>
    <xf numFmtId="49" fontId="34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3" fontId="36" fillId="0" borderId="11" xfId="0" applyNumberFormat="1" applyFont="1" applyBorder="1" applyAlignment="1">
      <alignment vertical="center"/>
    </xf>
    <xf numFmtId="3" fontId="35" fillId="24" borderId="11" xfId="0" applyNumberFormat="1" applyFont="1" applyFill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3" fontId="38" fillId="0" borderId="11" xfId="0" applyNumberFormat="1" applyFont="1" applyBorder="1" applyAlignment="1">
      <alignment vertical="center"/>
    </xf>
    <xf numFmtId="3" fontId="39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right" vertical="center" wrapText="1"/>
    </xf>
    <xf numFmtId="3" fontId="38" fillId="24" borderId="11" xfId="0" applyNumberFormat="1" applyFont="1" applyFill="1" applyBorder="1" applyAlignment="1">
      <alignment vertical="center"/>
    </xf>
    <xf numFmtId="3" fontId="38" fillId="24" borderId="11" xfId="0" applyNumberFormat="1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right" vertical="center" wrapText="1"/>
    </xf>
    <xf numFmtId="3" fontId="38" fillId="24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40" zoomScale="80" zoomScaleNormal="51" zoomScaleSheetLayoutView="80" workbookViewId="0">
      <selection activeCell="C36" sqref="C36"/>
    </sheetView>
  </sheetViews>
  <sheetFormatPr defaultRowHeight="12.75"/>
  <cols>
    <col min="1" max="1" width="17.42578125" customWidth="1"/>
    <col min="2" max="2" width="20.140625" customWidth="1"/>
    <col min="3" max="3" width="113.5703125" customWidth="1"/>
    <col min="4" max="4" width="32.42578125" customWidth="1"/>
    <col min="5" max="7" width="24.5703125" customWidth="1"/>
  </cols>
  <sheetData>
    <row r="1" spans="1:7" ht="24" customHeight="1">
      <c r="A1" s="63" t="s">
        <v>5</v>
      </c>
      <c r="B1" s="63"/>
      <c r="C1" s="64"/>
      <c r="D1" s="64"/>
      <c r="E1" s="64"/>
      <c r="F1" s="23"/>
      <c r="G1" s="23"/>
    </row>
    <row r="2" spans="1:7" ht="24" customHeight="1">
      <c r="A2" s="24"/>
      <c r="B2" s="24"/>
      <c r="C2" s="25"/>
      <c r="D2" s="25"/>
      <c r="E2" s="25"/>
      <c r="F2" s="23"/>
      <c r="G2" s="23"/>
    </row>
    <row r="3" spans="1:7" ht="22.5" customHeight="1">
      <c r="A3" s="24"/>
      <c r="B3" s="24"/>
      <c r="C3" s="25"/>
      <c r="D3" s="25"/>
      <c r="E3" s="25"/>
      <c r="F3" s="23"/>
      <c r="G3" s="23"/>
    </row>
    <row r="4" spans="1:7" s="1" customFormat="1" ht="21" customHeight="1">
      <c r="A4" s="66" t="s">
        <v>0</v>
      </c>
      <c r="B4" s="66" t="s">
        <v>2</v>
      </c>
      <c r="C4" s="66" t="s">
        <v>1</v>
      </c>
      <c r="D4" s="77" t="s">
        <v>7</v>
      </c>
      <c r="E4" s="69" t="s">
        <v>3</v>
      </c>
      <c r="F4" s="75" t="s">
        <v>4</v>
      </c>
      <c r="G4" s="69" t="s">
        <v>6</v>
      </c>
    </row>
    <row r="5" spans="1:7" s="2" customFormat="1" ht="26.25" customHeight="1">
      <c r="A5" s="67"/>
      <c r="B5" s="67"/>
      <c r="C5" s="67"/>
      <c r="D5" s="78"/>
      <c r="E5" s="70"/>
      <c r="F5" s="76"/>
      <c r="G5" s="70"/>
    </row>
    <row r="6" spans="1:7" ht="33.75" customHeight="1">
      <c r="A6" s="79" t="s">
        <v>8</v>
      </c>
      <c r="B6" s="80"/>
      <c r="C6" s="80"/>
      <c r="D6" s="80"/>
      <c r="E6" s="80"/>
      <c r="F6" s="80"/>
      <c r="G6" s="81"/>
    </row>
    <row r="7" spans="1:7" ht="44.25" customHeight="1">
      <c r="A7" s="26" t="s">
        <v>19</v>
      </c>
      <c r="B7" s="27"/>
      <c r="C7" s="26" t="s">
        <v>20</v>
      </c>
      <c r="D7" s="28">
        <v>555521</v>
      </c>
      <c r="E7" s="28">
        <f>SUM(E8)</f>
        <v>10760</v>
      </c>
      <c r="F7" s="28">
        <f>SUM(F8)</f>
        <v>0</v>
      </c>
      <c r="G7" s="28">
        <f t="shared" ref="G7:G9" si="0">SUM(D7:F7)</f>
        <v>566281</v>
      </c>
    </row>
    <row r="8" spans="1:7" ht="44.25" customHeight="1">
      <c r="A8" s="26"/>
      <c r="B8" s="29" t="s">
        <v>21</v>
      </c>
      <c r="C8" s="30" t="s">
        <v>22</v>
      </c>
      <c r="D8" s="31">
        <v>122500</v>
      </c>
      <c r="E8" s="31">
        <f>SUM(E9)</f>
        <v>10760</v>
      </c>
      <c r="F8" s="31">
        <f>SUM(F9)</f>
        <v>0</v>
      </c>
      <c r="G8" s="28">
        <f t="shared" si="0"/>
        <v>133260</v>
      </c>
    </row>
    <row r="9" spans="1:7" ht="60.75" customHeight="1">
      <c r="A9" s="26"/>
      <c r="B9" s="29"/>
      <c r="C9" s="32" t="s">
        <v>23</v>
      </c>
      <c r="D9" s="33">
        <v>0</v>
      </c>
      <c r="E9" s="34">
        <v>10760</v>
      </c>
      <c r="F9" s="34">
        <v>0</v>
      </c>
      <c r="G9" s="57">
        <f t="shared" si="0"/>
        <v>10760</v>
      </c>
    </row>
    <row r="10" spans="1:7" ht="44.25" customHeight="1">
      <c r="A10" s="26" t="s">
        <v>11</v>
      </c>
      <c r="B10" s="27"/>
      <c r="C10" s="26" t="s">
        <v>12</v>
      </c>
      <c r="D10" s="28">
        <v>5228071</v>
      </c>
      <c r="E10" s="28">
        <f>SUM(E11)</f>
        <v>34281</v>
      </c>
      <c r="F10" s="28">
        <f>SUM(F11)</f>
        <v>0</v>
      </c>
      <c r="G10" s="28">
        <f>SUM(D10:F10)</f>
        <v>5262352</v>
      </c>
    </row>
    <row r="11" spans="1:7" ht="44.25" customHeight="1">
      <c r="A11" s="35"/>
      <c r="B11" s="36" t="s">
        <v>24</v>
      </c>
      <c r="C11" s="37" t="s">
        <v>13</v>
      </c>
      <c r="D11" s="38">
        <v>470990</v>
      </c>
      <c r="E11" s="38">
        <f>SUM(E12:E13)</f>
        <v>34281</v>
      </c>
      <c r="F11" s="38">
        <f>SUM(F12:F13)</f>
        <v>0</v>
      </c>
      <c r="G11" s="39">
        <f t="shared" ref="G11" si="1">SUM(D11:F11)</f>
        <v>505271</v>
      </c>
    </row>
    <row r="12" spans="1:7" ht="60.75" customHeight="1">
      <c r="A12" s="35"/>
      <c r="B12" s="36"/>
      <c r="C12" s="40" t="s">
        <v>25</v>
      </c>
      <c r="D12" s="41">
        <v>443643</v>
      </c>
      <c r="E12" s="42">
        <v>31355</v>
      </c>
      <c r="F12" s="42">
        <v>0</v>
      </c>
      <c r="G12" s="58">
        <f>SUM(D12:F12)</f>
        <v>474998</v>
      </c>
    </row>
    <row r="13" spans="1:7" ht="64.5" customHeight="1">
      <c r="A13" s="35"/>
      <c r="B13" s="36"/>
      <c r="C13" s="40" t="s">
        <v>26</v>
      </c>
      <c r="D13" s="41">
        <v>23847</v>
      </c>
      <c r="E13" s="42">
        <v>2926</v>
      </c>
      <c r="F13" s="42">
        <v>0</v>
      </c>
      <c r="G13" s="58">
        <f>SUM(D13:F13)</f>
        <v>26773</v>
      </c>
    </row>
    <row r="14" spans="1:7" ht="44.25" customHeight="1">
      <c r="A14" s="26" t="s">
        <v>35</v>
      </c>
      <c r="B14" s="27"/>
      <c r="C14" s="26" t="s">
        <v>37</v>
      </c>
      <c r="D14" s="28">
        <v>300300</v>
      </c>
      <c r="E14" s="28">
        <v>21000</v>
      </c>
      <c r="F14" s="28">
        <v>0</v>
      </c>
      <c r="G14" s="28">
        <v>321300</v>
      </c>
    </row>
    <row r="15" spans="1:7" ht="44.25" customHeight="1">
      <c r="A15" s="26"/>
      <c r="B15" s="29" t="s">
        <v>36</v>
      </c>
      <c r="C15" s="30" t="s">
        <v>13</v>
      </c>
      <c r="D15" s="31">
        <v>300</v>
      </c>
      <c r="E15" s="31">
        <v>21000</v>
      </c>
      <c r="F15" s="31">
        <v>0</v>
      </c>
      <c r="G15" s="28">
        <v>21300</v>
      </c>
    </row>
    <row r="16" spans="1:7" ht="60.75" customHeight="1">
      <c r="A16" s="26"/>
      <c r="B16" s="29"/>
      <c r="C16" s="32" t="s">
        <v>38</v>
      </c>
      <c r="D16" s="33">
        <v>0</v>
      </c>
      <c r="E16" s="34">
        <v>21000</v>
      </c>
      <c r="F16" s="34">
        <v>0</v>
      </c>
      <c r="G16" s="57">
        <v>21000</v>
      </c>
    </row>
    <row r="17" spans="1:7" ht="44.25" customHeight="1">
      <c r="A17" s="35"/>
      <c r="B17" s="36"/>
      <c r="C17" s="37" t="s">
        <v>9</v>
      </c>
      <c r="D17" s="43">
        <v>152651704</v>
      </c>
      <c r="E17" s="44">
        <f>SUM(E7+E10+E14)</f>
        <v>66041</v>
      </c>
      <c r="F17" s="44">
        <f>SUM(F7+F10)</f>
        <v>0</v>
      </c>
      <c r="G17" s="39">
        <f>SUM(D17+E17-F17)</f>
        <v>152717745</v>
      </c>
    </row>
    <row r="18" spans="1:7" ht="44.25" customHeight="1">
      <c r="A18" s="71" t="s">
        <v>27</v>
      </c>
      <c r="B18" s="72"/>
      <c r="C18" s="72"/>
      <c r="D18" s="72"/>
      <c r="E18" s="72"/>
      <c r="F18" s="72"/>
      <c r="G18" s="73"/>
    </row>
    <row r="19" spans="1:7" ht="47.25" customHeight="1">
      <c r="A19" s="45" t="s">
        <v>39</v>
      </c>
      <c r="B19" s="60"/>
      <c r="C19" s="47" t="s">
        <v>41</v>
      </c>
      <c r="D19" s="48">
        <v>0</v>
      </c>
      <c r="E19" s="48">
        <f>SUM(E20)</f>
        <v>149000</v>
      </c>
      <c r="F19" s="48">
        <f>SUM(F20)</f>
        <v>0</v>
      </c>
      <c r="G19" s="49">
        <f>D19+E19-F19</f>
        <v>149000</v>
      </c>
    </row>
    <row r="20" spans="1:7" ht="45" customHeight="1">
      <c r="A20" s="45"/>
      <c r="B20" s="60" t="s">
        <v>40</v>
      </c>
      <c r="C20" s="47" t="s">
        <v>42</v>
      </c>
      <c r="D20" s="48">
        <v>0</v>
      </c>
      <c r="E20" s="48">
        <f>SUM(E21)</f>
        <v>149000</v>
      </c>
      <c r="F20" s="48">
        <f>SUM(F21)</f>
        <v>0</v>
      </c>
      <c r="G20" s="49">
        <f t="shared" ref="G20:G21" si="2">D20+E20-F20</f>
        <v>149000</v>
      </c>
    </row>
    <row r="21" spans="1:7" ht="94.5" customHeight="1">
      <c r="A21" s="45"/>
      <c r="B21" s="60"/>
      <c r="C21" s="50" t="s">
        <v>43</v>
      </c>
      <c r="D21" s="51">
        <v>0</v>
      </c>
      <c r="E21" s="51">
        <v>149000</v>
      </c>
      <c r="F21" s="51">
        <v>0</v>
      </c>
      <c r="G21" s="59">
        <f t="shared" si="2"/>
        <v>149000</v>
      </c>
    </row>
    <row r="22" spans="1:7" ht="47.25" customHeight="1">
      <c r="A22" s="45" t="s">
        <v>28</v>
      </c>
      <c r="B22" s="46"/>
      <c r="C22" s="47" t="s">
        <v>29</v>
      </c>
      <c r="D22" s="48">
        <v>2228988</v>
      </c>
      <c r="E22" s="48">
        <f>SUM(E23)</f>
        <v>321500</v>
      </c>
      <c r="F22" s="48">
        <f>SUM(F23)</f>
        <v>0</v>
      </c>
      <c r="G22" s="49">
        <f t="shared" ref="G22:G34" si="3">D22+E22-F22</f>
        <v>2550488</v>
      </c>
    </row>
    <row r="23" spans="1:7" ht="45" customHeight="1">
      <c r="A23" s="45"/>
      <c r="B23" s="46" t="s">
        <v>30</v>
      </c>
      <c r="C23" s="47" t="s">
        <v>31</v>
      </c>
      <c r="D23" s="48">
        <v>2228988</v>
      </c>
      <c r="E23" s="48">
        <f>SUM(E24:E25)</f>
        <v>321500</v>
      </c>
      <c r="F23" s="48">
        <f>SUM(F24)</f>
        <v>0</v>
      </c>
      <c r="G23" s="49">
        <f t="shared" si="3"/>
        <v>2550488</v>
      </c>
    </row>
    <row r="24" spans="1:7" ht="60" customHeight="1">
      <c r="A24" s="45"/>
      <c r="B24" s="46"/>
      <c r="C24" s="50" t="s">
        <v>33</v>
      </c>
      <c r="D24" s="51">
        <v>0</v>
      </c>
      <c r="E24" s="51">
        <v>171500</v>
      </c>
      <c r="F24" s="51">
        <v>0</v>
      </c>
      <c r="G24" s="59">
        <f t="shared" si="3"/>
        <v>171500</v>
      </c>
    </row>
    <row r="25" spans="1:7" ht="60" customHeight="1">
      <c r="A25" s="45"/>
      <c r="B25" s="61"/>
      <c r="C25" s="50" t="s">
        <v>44</v>
      </c>
      <c r="D25" s="51">
        <v>0</v>
      </c>
      <c r="E25" s="51">
        <v>150000</v>
      </c>
      <c r="F25" s="51">
        <v>0</v>
      </c>
      <c r="G25" s="59">
        <f t="shared" ref="G25" si="4">D25+E25-F25</f>
        <v>150000</v>
      </c>
    </row>
    <row r="26" spans="1:7" ht="26.25" customHeight="1">
      <c r="A26" s="82" t="s">
        <v>34</v>
      </c>
      <c r="B26" s="83"/>
      <c r="C26" s="83"/>
      <c r="D26" s="83"/>
      <c r="E26" s="83"/>
      <c r="F26" s="83"/>
      <c r="G26" s="83"/>
    </row>
    <row r="27" spans="1:7" ht="60" customHeight="1">
      <c r="A27" s="26" t="s">
        <v>14</v>
      </c>
      <c r="B27" s="27"/>
      <c r="C27" s="26" t="s">
        <v>15</v>
      </c>
      <c r="D27" s="28">
        <v>0</v>
      </c>
      <c r="E27" s="28">
        <f>SUM(E28)</f>
        <v>119689</v>
      </c>
      <c r="F27" s="28">
        <f>SUM(F28)</f>
        <v>0</v>
      </c>
      <c r="G27" s="28">
        <f t="shared" ref="G27:G29" si="5">SUM(D27:F27)</f>
        <v>119689</v>
      </c>
    </row>
    <row r="28" spans="1:7" ht="60" customHeight="1">
      <c r="A28" s="26"/>
      <c r="B28" s="29" t="s">
        <v>16</v>
      </c>
      <c r="C28" s="30" t="s">
        <v>17</v>
      </c>
      <c r="D28" s="31">
        <v>0</v>
      </c>
      <c r="E28" s="31">
        <f>SUM(E29)</f>
        <v>119689</v>
      </c>
      <c r="F28" s="31">
        <f>SUM(F29)</f>
        <v>0</v>
      </c>
      <c r="G28" s="28">
        <f t="shared" si="5"/>
        <v>119689</v>
      </c>
    </row>
    <row r="29" spans="1:7" ht="60" customHeight="1">
      <c r="A29" s="26"/>
      <c r="B29" s="29"/>
      <c r="C29" s="32" t="s">
        <v>18</v>
      </c>
      <c r="D29" s="33">
        <v>0</v>
      </c>
      <c r="E29" s="34">
        <v>119689</v>
      </c>
      <c r="F29" s="34">
        <v>0</v>
      </c>
      <c r="G29" s="57">
        <f t="shared" si="5"/>
        <v>119689</v>
      </c>
    </row>
    <row r="30" spans="1:7" ht="47.25" customHeight="1">
      <c r="A30" s="45" t="s">
        <v>45</v>
      </c>
      <c r="B30" s="61"/>
      <c r="C30" s="47" t="s">
        <v>47</v>
      </c>
      <c r="D30" s="48">
        <v>0</v>
      </c>
      <c r="E30" s="48">
        <f>SUM(E31)</f>
        <v>308091</v>
      </c>
      <c r="F30" s="48">
        <f>SUM(F31)</f>
        <v>0</v>
      </c>
      <c r="G30" s="49">
        <f>D30+E30-F30</f>
        <v>308091</v>
      </c>
    </row>
    <row r="31" spans="1:7" ht="66.75" customHeight="1">
      <c r="A31" s="45"/>
      <c r="B31" s="61" t="s">
        <v>46</v>
      </c>
      <c r="C31" s="47" t="s">
        <v>48</v>
      </c>
      <c r="D31" s="48">
        <v>0</v>
      </c>
      <c r="E31" s="48">
        <f>SUM(E32)</f>
        <v>308091</v>
      </c>
      <c r="F31" s="48">
        <f>SUM(F32)</f>
        <v>0</v>
      </c>
      <c r="G31" s="49">
        <f t="shared" ref="G31:G32" si="6">D31+E31-F31</f>
        <v>308091</v>
      </c>
    </row>
    <row r="32" spans="1:7" ht="94.5" customHeight="1">
      <c r="A32" s="45"/>
      <c r="B32" s="61"/>
      <c r="C32" s="50" t="s">
        <v>49</v>
      </c>
      <c r="D32" s="51">
        <v>0</v>
      </c>
      <c r="E32" s="51">
        <v>308091</v>
      </c>
      <c r="F32" s="51">
        <v>0</v>
      </c>
      <c r="G32" s="59">
        <f t="shared" si="6"/>
        <v>308091</v>
      </c>
    </row>
    <row r="33" spans="1:7" ht="36" customHeight="1">
      <c r="A33" s="52"/>
      <c r="B33" s="53"/>
      <c r="C33" s="54" t="s">
        <v>32</v>
      </c>
      <c r="D33" s="55">
        <v>2274636</v>
      </c>
      <c r="E33" s="55">
        <f>SUM(E22+E27+E30+E19)</f>
        <v>898280</v>
      </c>
      <c r="F33" s="55">
        <f>SUM(F22+F27)</f>
        <v>0</v>
      </c>
      <c r="G33" s="49">
        <f t="shared" si="3"/>
        <v>3172916</v>
      </c>
    </row>
    <row r="34" spans="1:7" ht="44.25" customHeight="1">
      <c r="A34" s="45"/>
      <c r="B34" s="46"/>
      <c r="C34" s="54" t="s">
        <v>10</v>
      </c>
      <c r="D34" s="56">
        <v>154926340</v>
      </c>
      <c r="E34" s="48">
        <f>SUM(E33+E17)</f>
        <v>964321</v>
      </c>
      <c r="F34" s="48">
        <f>F17+F33</f>
        <v>0</v>
      </c>
      <c r="G34" s="49">
        <f t="shared" si="3"/>
        <v>155890661</v>
      </c>
    </row>
    <row r="35" spans="1:7" ht="235.5" customHeight="1">
      <c r="A35" s="84"/>
      <c r="B35" s="85"/>
      <c r="C35" s="86"/>
      <c r="D35" s="87"/>
      <c r="E35" s="88"/>
      <c r="F35" s="88"/>
      <c r="G35" s="89"/>
    </row>
    <row r="36" spans="1:7" ht="409.6" customHeight="1">
      <c r="A36" s="11"/>
      <c r="B36" s="10"/>
      <c r="C36" s="10"/>
      <c r="D36" s="10"/>
      <c r="E36" s="12"/>
      <c r="F36" s="12"/>
      <c r="G36" s="12"/>
    </row>
    <row r="37" spans="1:7" ht="45.75" customHeight="1">
      <c r="A37" s="74" t="s">
        <v>50</v>
      </c>
      <c r="B37" s="74"/>
      <c r="C37" s="74"/>
      <c r="D37" s="74"/>
      <c r="E37" s="74"/>
      <c r="F37" s="74"/>
      <c r="G37" s="74"/>
    </row>
    <row r="38" spans="1:7" ht="59.25" customHeight="1">
      <c r="A38" s="13"/>
      <c r="B38" s="14"/>
      <c r="C38" s="15"/>
      <c r="D38" s="15"/>
      <c r="E38" s="16"/>
      <c r="F38" s="16"/>
      <c r="G38" s="16"/>
    </row>
    <row r="39" spans="1:7" ht="30" customHeight="1">
      <c r="A39" s="17"/>
      <c r="B39" s="17"/>
      <c r="C39" s="11"/>
      <c r="D39" s="11"/>
      <c r="E39" s="18"/>
      <c r="F39" s="18"/>
      <c r="G39" s="18"/>
    </row>
    <row r="40" spans="1:7" s="7" customFormat="1" ht="21" customHeight="1">
      <c r="A40" s="68"/>
      <c r="B40" s="68"/>
      <c r="C40" s="68"/>
      <c r="D40" s="9"/>
      <c r="E40" s="6"/>
      <c r="F40" s="6"/>
      <c r="G40" s="19"/>
    </row>
    <row r="41" spans="1:7" s="7" customFormat="1" ht="21" customHeight="1">
      <c r="A41" s="68"/>
      <c r="B41" s="68"/>
      <c r="C41" s="68"/>
      <c r="D41" s="9"/>
      <c r="E41" s="6"/>
      <c r="F41" s="6"/>
      <c r="G41" s="19"/>
    </row>
    <row r="42" spans="1:7" ht="21" customHeight="1">
      <c r="A42" s="65"/>
      <c r="B42" s="65"/>
      <c r="C42" s="65"/>
      <c r="D42" s="20"/>
      <c r="E42" s="21"/>
      <c r="F42" s="21"/>
      <c r="G42" s="22"/>
    </row>
    <row r="43" spans="1:7" ht="21" customHeight="1">
      <c r="A43" s="62"/>
      <c r="B43" s="62"/>
      <c r="C43" s="62"/>
      <c r="D43" s="8"/>
      <c r="E43" s="4"/>
      <c r="F43" s="4"/>
      <c r="G43" s="4"/>
    </row>
    <row r="44" spans="1:7">
      <c r="A44" s="4"/>
      <c r="B44" s="4"/>
      <c r="C44" s="5"/>
      <c r="D44" s="5"/>
      <c r="E44" s="4"/>
      <c r="F44" s="4"/>
      <c r="G44" s="4"/>
    </row>
    <row r="45" spans="1:7">
      <c r="C45" s="3"/>
      <c r="D45" s="3"/>
    </row>
    <row r="46" spans="1:7">
      <c r="C46" s="3"/>
      <c r="D46" s="3"/>
    </row>
    <row r="47" spans="1:7">
      <c r="C47" s="3"/>
      <c r="D47" s="3"/>
    </row>
    <row r="48" spans="1:7">
      <c r="C48" s="3"/>
      <c r="D48" s="3"/>
    </row>
    <row r="49" spans="3:4">
      <c r="C49" s="3"/>
      <c r="D49" s="3"/>
    </row>
    <row r="50" spans="3:4">
      <c r="C50" s="3"/>
      <c r="D50" s="3"/>
    </row>
    <row r="51" spans="3:4">
      <c r="C51" s="3"/>
      <c r="D51" s="3"/>
    </row>
    <row r="52" spans="3:4">
      <c r="C52" s="3"/>
      <c r="D52" s="3"/>
    </row>
    <row r="53" spans="3:4">
      <c r="C53" s="3"/>
      <c r="D53" s="3"/>
    </row>
    <row r="54" spans="3:4">
      <c r="C54" s="3"/>
      <c r="D54" s="3"/>
    </row>
    <row r="55" spans="3:4">
      <c r="C55" s="3"/>
      <c r="D55" s="3"/>
    </row>
    <row r="56" spans="3:4">
      <c r="C56" s="3"/>
      <c r="D56" s="3"/>
    </row>
    <row r="57" spans="3:4">
      <c r="C57" s="3"/>
      <c r="D57" s="3"/>
    </row>
    <row r="58" spans="3:4">
      <c r="C58" s="3"/>
      <c r="D58" s="3"/>
    </row>
    <row r="59" spans="3:4">
      <c r="C59" s="3"/>
      <c r="D59" s="3"/>
    </row>
    <row r="60" spans="3:4">
      <c r="C60" s="3"/>
      <c r="D60" s="3"/>
    </row>
  </sheetData>
  <mergeCells count="16">
    <mergeCell ref="A43:C43"/>
    <mergeCell ref="A1:E1"/>
    <mergeCell ref="A42:C42"/>
    <mergeCell ref="A4:A5"/>
    <mergeCell ref="B4:B5"/>
    <mergeCell ref="A40:C40"/>
    <mergeCell ref="A41:C41"/>
    <mergeCell ref="E4:E5"/>
    <mergeCell ref="A18:G18"/>
    <mergeCell ref="A37:G37"/>
    <mergeCell ref="F4:F5"/>
    <mergeCell ref="D4:D5"/>
    <mergeCell ref="A6:G6"/>
    <mergeCell ref="C4:C5"/>
    <mergeCell ref="G4:G5"/>
    <mergeCell ref="A26:G26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44" orientation="landscape" horizontalDpi="4294967295" verticalDpi="300" r:id="rId1"/>
  <headerFooter differentOddEven="1" alignWithMargins="0">
    <oddHeader xml:space="preserve">&amp;R&amp;12Tabela Nr 1 
do Uchwały Rady Powiatu Wołomińskiego Nr VII-77/2015 
   z dnia  28 maja 2015 r. </oddHead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2015-06-01T07:05:06Z</cp:lastPrinted>
  <dcterms:created xsi:type="dcterms:W3CDTF">2008-11-04T11:49:28Z</dcterms:created>
  <dcterms:modified xsi:type="dcterms:W3CDTF">2015-06-01T07:05:09Z</dcterms:modified>
</cp:coreProperties>
</file>