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'doc1'!$A$1:$J$105</definedName>
  </definedNames>
  <calcPr fullCalcOnLoad="1"/>
</workbook>
</file>

<file path=xl/sharedStrings.xml><?xml version="1.0" encoding="utf-8"?>
<sst xmlns="http://schemas.openxmlformats.org/spreadsheetml/2006/main" count="132" uniqueCount="119">
  <si>
    <t>Dział</t>
  </si>
  <si>
    <t>Rozdział</t>
  </si>
  <si>
    <t>Treść</t>
  </si>
  <si>
    <t>600</t>
  </si>
  <si>
    <t>Transport i łączność</t>
  </si>
  <si>
    <t>60014</t>
  </si>
  <si>
    <t>Drogi publiczne powiatowe</t>
  </si>
  <si>
    <t>Wydatki inwestycyjne jednostek budżetowych</t>
  </si>
  <si>
    <t>Budowa bazy dla Wydziału Inwestycji i Drogownictwa w Zagościńcu gm. Wołomin</t>
  </si>
  <si>
    <t>Budowa ronda w msc Postoliska , gm Tłuszcz</t>
  </si>
  <si>
    <t>Projekt chodnika wraz z przebudową drogi nr 4309W w msc. Nowy Janków, gm Radzymin</t>
  </si>
  <si>
    <t>Projekt i przebudowa chodnika w msc. Jaźwie, gm. Tłuszcz</t>
  </si>
  <si>
    <t>Dotacje celowe przekazane gminie na inwestycje i zakupy inwestycyjne realizowane na podstawie porozumień (umów) między jednostkami samorządu terytorialnego</t>
  </si>
  <si>
    <t>Dotacja celowa dla gm. Radzymin.Budowa ciągu pieszo-rowerowego w ciągu  drogi powiatowej  Nr 4303 w gminie  Radzymin</t>
  </si>
  <si>
    <t>60016</t>
  </si>
  <si>
    <t>Drogi publiczne gminne</t>
  </si>
  <si>
    <t>Dotacja celowa na pomoc finansową udzielaną między jednostkami samorządu terytorialnego na dofinansowanie własnych zadań inwestycyjnych i zakupów inwestycyjnych</t>
  </si>
  <si>
    <t>Dotacja celowa  w formie  pomocy  finansowej dla  miasta Wołomin  na realizację zadania Rozbudowa drogi gminnej ulicy Laskowej w Wołominie</t>
  </si>
  <si>
    <t>Dotacja celowa  w formie  pomocy  finansowej dla gm Kobyłka  na realizację zadania Budowa drogi gminnej ulicy mjr Hubala w Kobyłce</t>
  </si>
  <si>
    <t>Dotacja celowa  w formie  pomocy  finansowej dla gm Tłuszcz na realizację zadania Rozbudowa ul. Kościelnej, Przelotowej oraz Łącznej w Tłuszczu</t>
  </si>
  <si>
    <t>Dotacja celowa  w formie  pomocy  finansowej dla gminy  Radzymin  na realizację zadaniaPrzebudowa drogi gminnej ul Majowej w msc Dybów Kolonia ,gm, Radzymin wraz z przebudową rowów drogowych i melioracyjnych w ciągu ulicy Majowej</t>
  </si>
  <si>
    <t>Dotacja celowa  w formie  pomocy  finansowej dla miasta  Ząbki na realizację zadania Przebudowa ul Legionów w Ząbkach</t>
  </si>
  <si>
    <t>Dotacja celowa  w formie  pomocy  finansowej dla miasta Marki  na realizację zadaniaRozbudowa ulic Zagłoby i Zygmuntowskiej w mieście Marki</t>
  </si>
  <si>
    <t>Dotacja celowa  w formie  pomocy  finansowej dla miasta Zielonka   na realizację zadania Budowa drogi gminnej ulicy Ossowskiej w Zielonce na odcinku od ul Turowskiej do granicy m-sta Zielonka</t>
  </si>
  <si>
    <t>630</t>
  </si>
  <si>
    <t>Turystyka</t>
  </si>
  <si>
    <t>63003</t>
  </si>
  <si>
    <t>Zadania w zakresie upowszechniania turystyki</t>
  </si>
  <si>
    <t>710</t>
  </si>
  <si>
    <t>Działalność usługowa</t>
  </si>
  <si>
    <t>71015</t>
  </si>
  <si>
    <t>Nadzór budowlany</t>
  </si>
  <si>
    <t>Wydatki na zakupy inwestycyjne jednostek budżetowych</t>
  </si>
  <si>
    <t>Zakup sprzętu komputerowego PINB</t>
  </si>
  <si>
    <t>71095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</si>
  <si>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</si>
  <si>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</si>
  <si>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Dotacja celowa Regionalne partnerstwo amorządów Mazowsza dla aktywizacji społeczeństwa informacyjnego w zakresie e-administracji i geoinformacji (ASI)</t>
  </si>
  <si>
    <t>750</t>
  </si>
  <si>
    <t>Administracja publiczna</t>
  </si>
  <si>
    <t>75020</t>
  </si>
  <si>
    <t>Starostwa powiatowe</t>
  </si>
  <si>
    <t>Zakupy sprzętu komputerowego</t>
  </si>
  <si>
    <t>754</t>
  </si>
  <si>
    <t>Bezpieczeństwo publiczne i ochrona przeciwpożarowa</t>
  </si>
  <si>
    <t>801</t>
  </si>
  <si>
    <t>Oświata i wychowanie</t>
  </si>
  <si>
    <t>80102</t>
  </si>
  <si>
    <t>Szkoły podstawowe specjalne</t>
  </si>
  <si>
    <t>Adaptacja  budynku na potrzeby Zespołu Szkół Specjalnych  w Radzyminie  wraz z budową nowego skrzydła na cele administracyjno-biurowe.</t>
  </si>
  <si>
    <t>80120</t>
  </si>
  <si>
    <t>Licea ogólnokształcące</t>
  </si>
  <si>
    <t xml:space="preserve">Rozbudowa budynku LO w Radzyminie wraz z salą gimnastyczną </t>
  </si>
  <si>
    <t>80130</t>
  </si>
  <si>
    <t>Szkoły zawodowe</t>
  </si>
  <si>
    <t>Rozbudowa Zespołu Szkół w Zielonce ( laboratoria i warsztaty )</t>
  </si>
  <si>
    <t>80195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</si>
  <si>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</si>
  <si>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</si>
  <si>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</si>
  <si>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</si>
  <si>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</si>
  <si>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 xml:space="preserve">Dotacja  celowa -Modernizacja oddziałów szpitalnych ,  rozbudowa obiektu SZPZOZ,  budowa lądowiska  ,gm. Wołomin  </t>
  </si>
  <si>
    <t>852</t>
  </si>
  <si>
    <t>Pomoc społeczna</t>
  </si>
  <si>
    <t>85202</t>
  </si>
  <si>
    <t>Domy pomocy społecznej</t>
  </si>
  <si>
    <t>Budowa windy w Domu Pomocy Społecznej w Radzyminie</t>
  </si>
  <si>
    <t>Modernizacja obiektu Domu Pomocy Społecznej w Radzyminie Wykonanie modernizacji  instalacji  CO i CWU w budynku głownym oraz pawilonie nr 2</t>
  </si>
  <si>
    <t>855</t>
  </si>
  <si>
    <t>Rodzina</t>
  </si>
  <si>
    <t>85510</t>
  </si>
  <si>
    <t>Działalność placówek opiekuńczo-wychowawczych</t>
  </si>
  <si>
    <t>Zakup i montaż pieca na opał  pochodzenia drzewnego</t>
  </si>
  <si>
    <t>921</t>
  </si>
  <si>
    <t>Kultura i ochrona dziedzictwa narodowego</t>
  </si>
  <si>
    <t>92113</t>
  </si>
  <si>
    <t>Centra kultury i sztuki</t>
  </si>
  <si>
    <t>Dotacja  dla Centrum Dziedzictwa i Twórczości zakupy inwestycyjne agregat</t>
  </si>
  <si>
    <t>Razem</t>
  </si>
  <si>
    <t>PLAN WYDATKÓW MAJĄTKOWYCH NA ROK 2017</t>
  </si>
  <si>
    <t>Przebudowa sygnalizacji świetlnej wraz z przebudową  skrzyżowania ul. Sasina i Armii Krajowej w Wołominie, gm. Wołomin</t>
  </si>
  <si>
    <t>Budowa chodnika w msc. Nowy Kraszew, gm Klembów</t>
  </si>
  <si>
    <t>Przebudowa mostu w Kurach,gm. Tłuszcz</t>
  </si>
  <si>
    <t>Budowa chodnika w msc. Stary Kraszew, gm. Klembów</t>
  </si>
  <si>
    <t>Przebudowa ulicy Wileńskiej na odcinku do skrzyżowania z ul. Sikorskiego do skrzyżowania z drogą wojewódzką nr 635, gm. Wołomin (projekt)</t>
  </si>
  <si>
    <t>Budowa Powiatowego Ośrodka Rozwoju Edukacji wraz z rozbudową siedziby biblioteki w Wołominie</t>
  </si>
  <si>
    <t>Rozbudowa drogi powiatowej Nr 4304 ( ul. Szkolna) w Słupnie gm Radzymin</t>
  </si>
  <si>
    <t>75421</t>
  </si>
  <si>
    <t>Zarzadzanie kryzysowe</t>
  </si>
  <si>
    <t>Przebudowa ciągu ulic Załuskiego, Zagańczyka, Mareckiej, Szerokiej w Kobyłce,etap Rozbudowa drogi powiatowej nr 4352W na odcinku 1 ul Marecka i Zagańczyka oraz na odcinku 3 ul Załuskiego w Kobyłce, gm. Kobyłka</t>
  </si>
  <si>
    <t>Rozbudowa drogi powiatowej  nr 4360W ul Piłsudskiego i ul. Radzymińskiej w Wołominie, gm. Wołomin</t>
  </si>
  <si>
    <t>Dotacja celowa dla gm. Marki .Budowa ciągu pieszo-rowerowego w ciągu  drogi powiatowej ulicy Kościuszki i Sosnowej w Markach</t>
  </si>
  <si>
    <t>Rozbudowa drogi powiatowej Nr 4316W od  drogi wojewódzkiej nr 634 do ronda w Majdanie, gm. Wołomin</t>
  </si>
  <si>
    <t>Sporzadzenie  dokumentacji projektowej przebudowy drogi 4321W na odcinku Kuligów-Czarnów, gm Dąbrówka</t>
  </si>
  <si>
    <t>Budowa szkoły ponadgimnazjalnej w Markach</t>
  </si>
  <si>
    <t>Plan przed zmianą</t>
  </si>
  <si>
    <t>Zmiana</t>
  </si>
  <si>
    <t>Plan po zmianie</t>
  </si>
  <si>
    <t>Projekt kanalizacji deszczowej w ul. Mazowieckiej w Starych Załubicach, gm. Radzymin</t>
  </si>
  <si>
    <t xml:space="preserve">Zakupy inwestycyjne w ramach projektu systemu wczesnego ostrzegania przed zjawiskami katastrofalnymi w Powiecie Wołomińskim </t>
  </si>
  <si>
    <t>Przebudowa ul. Drewnickiej i Kochanowskiego w Ząbkach</t>
  </si>
  <si>
    <t>Przebudowa skrzyżowania ul. Wileńskiej i Ogrodowej w Wołominie</t>
  </si>
  <si>
    <t>Monitoring wizyjny budynku Starostwa w Wołominie ul. Prądzyńskiego 3</t>
  </si>
  <si>
    <t>Dotacja celowa dla gm. Marki na realizację zadania pn. Rozbudowa drogi powiatowej w ulicy Sosnowej i Tadeusza Kościuszki w Markach na odcinku od drogi krajowej Nr 8 do granic miasta Marki</t>
  </si>
  <si>
    <t>Dotacja celowa dla gminy Strachówka na realizację zadania przebudowa skrzyżowań dróg powiatowych z drogami gminnymi w gminie Strachówka</t>
  </si>
  <si>
    <t>Przebudowa ciągu drogi 4314W Turów - Leśniakowizna - Majdan</t>
  </si>
  <si>
    <t>Wykonanie map projektu podziałów nieruchomości niezbędnych dla uzyskania decyzji ZRID dla rozbudowy i przebudowy drogi powiatowej Nr 4329 na odcinku od styku skrzyżowania z drogą wojewódzką 634 do skrzyżowania ulic Kościuszki, Łąkowej i Polnej (wraz z tym skrzyżowaniem) w Tłuszczu gm. Tłuszcz</t>
  </si>
  <si>
    <t>Rozbudowa drogi powiatowej Nr 4328Wod km 0+000,00 do km 0+596,07 w m. Sulejów, gm. Jadów</t>
  </si>
  <si>
    <t>Dotacja celowa  w formie  pomocy  finansowej dla gm Jadów na realizację zadania Budowa ulicy  Kościuszki w Urlach</t>
  </si>
  <si>
    <t>Rozbudowa skrzyżowania DK 50 z drogą powiatową nr 4343W w msc. Zawiszyn, gm. Jadów</t>
  </si>
  <si>
    <t>Przebudowa budynku Zespołu Szkół Ekonomicznych w Wołominie wymiana stolarki okiennej</t>
  </si>
  <si>
    <t>Zakup wyposażenia do nowowybudowanych sal lekcyjnych w Liceum Ogólnokształcącego w Radzyminie</t>
  </si>
  <si>
    <t>Budowa drogi od miejscowości Osęka do granicy powiatu</t>
  </si>
  <si>
    <t>Zakup wyposażenia do nowowybudowanych sal lekcyjnych Zespołu Szkół Specjalnych w Radzyminie</t>
  </si>
  <si>
    <t>Projekt rozbudowy i przebudowy drogi powiatowej (ul. Lipowa i Wolności) na odcinku od skrzyżowania z ul. Powstańców do granicy gm. Zielonka, gm. Zielonka</t>
  </si>
  <si>
    <t>Zagospodarowanie turystyczne na terenie Gmin Radzymin i Dąbrówka</t>
  </si>
  <si>
    <t>Rozbudowa skrzyżowania dróg powiatowych nr 4357W - ul. Armii Krajowej, (na odcinku od skrzyżowania z ulicą Załuskiego do ul. Piłsudskiego), z drogą powiatową nr 4361W - ul. Sasina (na odcinku do linii kolejowej nr E75)</t>
  </si>
  <si>
    <t>Wykonanie map projektu podziałów nieruchomości niezbędnych dla uzyskania decyzji ZRID dla rozbudowy i przebudowy drogi powiatowej Nr 4323W w msc. Chajęty, gm. Dąbrówka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</si>
</sst>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4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10" xfId="0" applyNumberFormat="1" applyFont="1" applyFill="1" applyBorder="1" applyAlignment="1" applyProtection="1">
      <alignment horizontal="right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38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8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9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9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9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39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7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39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39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4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39" borderId="16" xfId="0" applyNumberFormat="1" applyFont="1" applyFill="1" applyBorder="1" applyAlignment="1" applyProtection="1">
      <alignment horizontal="left" vertical="center" wrapText="1"/>
      <protection locked="0"/>
    </xf>
    <xf numFmtId="4" fontId="2" fillId="39" borderId="17" xfId="0" applyNumberFormat="1" applyFont="1" applyFill="1" applyBorder="1" applyAlignment="1" applyProtection="1">
      <alignment horizontal="right" vertical="center" wrapText="1"/>
      <protection locked="0"/>
    </xf>
    <xf numFmtId="4" fontId="2" fillId="39" borderId="18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tabSelected="1" view="pageBreakPreview" zoomScaleSheetLayoutView="100" zoomScalePageLayoutView="0" workbookViewId="0" topLeftCell="A1">
      <selection activeCell="D9" sqref="D9:E9"/>
    </sheetView>
  </sheetViews>
  <sheetFormatPr defaultColWidth="9.33203125" defaultRowHeight="12.75"/>
  <cols>
    <col min="1" max="1" width="2.5" style="0" customWidth="1"/>
    <col min="2" max="2" width="7.5" style="0" customWidth="1"/>
    <col min="3" max="3" width="10.5" style="0" customWidth="1"/>
    <col min="4" max="4" width="12.66015625" style="0" customWidth="1"/>
    <col min="5" max="5" width="86.83203125" style="0" customWidth="1"/>
    <col min="6" max="6" width="6.16015625" style="0" customWidth="1"/>
    <col min="7" max="7" width="11.83203125" style="0" customWidth="1"/>
    <col min="8" max="8" width="2.33203125" style="0" customWidth="1"/>
    <col min="9" max="9" width="18.16015625" style="0" customWidth="1"/>
    <col min="10" max="10" width="18.5" style="0" customWidth="1"/>
    <col min="11" max="11" width="16.16015625" style="0" customWidth="1"/>
  </cols>
  <sheetData>
    <row r="1" spans="1:8" ht="21.75" customHeight="1">
      <c r="A1" s="28"/>
      <c r="B1" s="28"/>
      <c r="C1" s="28"/>
      <c r="D1" s="28"/>
      <c r="E1" s="28"/>
      <c r="F1" s="28"/>
      <c r="G1" s="28"/>
      <c r="H1" s="28"/>
    </row>
    <row r="2" spans="2:8" ht="34.5" customHeight="1">
      <c r="B2" s="43" t="s">
        <v>80</v>
      </c>
      <c r="C2" s="43"/>
      <c r="D2" s="43"/>
      <c r="E2" s="43"/>
      <c r="F2" s="43"/>
      <c r="G2" s="43"/>
      <c r="H2" s="43"/>
    </row>
    <row r="3" spans="2:8" ht="8.25" customHeight="1">
      <c r="B3" s="1"/>
      <c r="C3" s="1"/>
      <c r="D3" s="1"/>
      <c r="E3" s="1"/>
      <c r="F3" s="1"/>
      <c r="G3" s="1"/>
      <c r="H3" s="1"/>
    </row>
    <row r="4" spans="2:10" ht="38.25" customHeight="1">
      <c r="B4" s="2" t="s">
        <v>0</v>
      </c>
      <c r="C4" s="2" t="s">
        <v>1</v>
      </c>
      <c r="D4" s="44" t="s">
        <v>2</v>
      </c>
      <c r="E4" s="44"/>
      <c r="F4" s="44" t="s">
        <v>96</v>
      </c>
      <c r="G4" s="44"/>
      <c r="H4" s="44"/>
      <c r="I4" s="5" t="s">
        <v>97</v>
      </c>
      <c r="J4" s="6" t="s">
        <v>98</v>
      </c>
    </row>
    <row r="5" spans="2:10" ht="37.5" customHeight="1">
      <c r="B5" s="7" t="s">
        <v>3</v>
      </c>
      <c r="C5" s="7"/>
      <c r="D5" s="29" t="s">
        <v>4</v>
      </c>
      <c r="E5" s="29"/>
      <c r="F5" s="30">
        <f>SUM(F6+F38)</f>
        <v>25981682</v>
      </c>
      <c r="G5" s="30"/>
      <c r="H5" s="30"/>
      <c r="I5" s="8">
        <f>SUM(I6+I38)</f>
        <v>3014000</v>
      </c>
      <c r="J5" s="8">
        <f>SUM(F5:I5)</f>
        <v>28995682</v>
      </c>
    </row>
    <row r="6" spans="2:10" ht="37.5" customHeight="1">
      <c r="B6" s="9"/>
      <c r="C6" s="10" t="s">
        <v>5</v>
      </c>
      <c r="D6" s="31" t="s">
        <v>6</v>
      </c>
      <c r="E6" s="31"/>
      <c r="F6" s="32">
        <f>SUM(F7+F33)</f>
        <v>17814482</v>
      </c>
      <c r="G6" s="32"/>
      <c r="H6" s="32"/>
      <c r="I6" s="11">
        <f>SUM(I7+I33)</f>
        <v>3014000</v>
      </c>
      <c r="J6" s="11">
        <f>SUM(F6:I6)</f>
        <v>20828482</v>
      </c>
    </row>
    <row r="7" spans="2:10" ht="37.5" customHeight="1">
      <c r="B7" s="9"/>
      <c r="C7" s="9"/>
      <c r="D7" s="41" t="s">
        <v>7</v>
      </c>
      <c r="E7" s="41"/>
      <c r="F7" s="42">
        <f>SUM(F8:H32)</f>
        <v>15348432</v>
      </c>
      <c r="G7" s="42"/>
      <c r="H7" s="42"/>
      <c r="I7" s="8">
        <f>SUM(I8:I32)</f>
        <v>3014000</v>
      </c>
      <c r="J7" s="8">
        <f>SUM(F7:I7)</f>
        <v>18362432</v>
      </c>
    </row>
    <row r="8" spans="2:10" ht="24.75" customHeight="1">
      <c r="B8" s="9"/>
      <c r="C8" s="9"/>
      <c r="D8" s="25" t="s">
        <v>8</v>
      </c>
      <c r="E8" s="25"/>
      <c r="F8" s="26">
        <v>2500000</v>
      </c>
      <c r="G8" s="26"/>
      <c r="H8" s="26"/>
      <c r="I8" s="12">
        <v>0</v>
      </c>
      <c r="J8" s="12">
        <f aca="true" t="shared" si="0" ref="J8:J84">SUM(F8:I8)</f>
        <v>2500000</v>
      </c>
    </row>
    <row r="9" spans="2:10" ht="44.25" customHeight="1">
      <c r="B9" s="9"/>
      <c r="C9" s="9"/>
      <c r="D9" s="21" t="s">
        <v>110</v>
      </c>
      <c r="E9" s="21"/>
      <c r="F9" s="22">
        <v>0</v>
      </c>
      <c r="G9" s="22"/>
      <c r="H9" s="22"/>
      <c r="I9" s="13">
        <v>30000</v>
      </c>
      <c r="J9" s="13">
        <f>SUM(F9:I9)</f>
        <v>30000</v>
      </c>
    </row>
    <row r="10" spans="2:10" ht="53.25" customHeight="1">
      <c r="B10" s="9"/>
      <c r="C10" s="9"/>
      <c r="D10" s="21" t="s">
        <v>118</v>
      </c>
      <c r="E10" s="21"/>
      <c r="F10" s="22">
        <v>0</v>
      </c>
      <c r="G10" s="22"/>
      <c r="H10" s="22"/>
      <c r="I10" s="13">
        <v>8000</v>
      </c>
      <c r="J10" s="13">
        <f>SUM(F10:I10)</f>
        <v>8000</v>
      </c>
    </row>
    <row r="11" spans="2:10" ht="37.5" customHeight="1">
      <c r="B11" s="9"/>
      <c r="C11" s="9"/>
      <c r="D11" s="25" t="s">
        <v>106</v>
      </c>
      <c r="E11" s="25"/>
      <c r="F11" s="26">
        <v>107196</v>
      </c>
      <c r="G11" s="26"/>
      <c r="H11" s="26"/>
      <c r="I11" s="12">
        <v>0</v>
      </c>
      <c r="J11" s="12">
        <f>SUM(F11:I11)</f>
        <v>107196</v>
      </c>
    </row>
    <row r="12" spans="2:10" ht="37.5" customHeight="1">
      <c r="B12" s="9"/>
      <c r="C12" s="9"/>
      <c r="D12" s="25" t="s">
        <v>108</v>
      </c>
      <c r="E12" s="25"/>
      <c r="F12" s="26">
        <v>1032500</v>
      </c>
      <c r="G12" s="26"/>
      <c r="H12" s="26"/>
      <c r="I12" s="12">
        <v>0</v>
      </c>
      <c r="J12" s="12">
        <f t="shared" si="0"/>
        <v>1032500</v>
      </c>
    </row>
    <row r="13" spans="2:10" ht="37.5" customHeight="1">
      <c r="B13" s="9"/>
      <c r="C13" s="9"/>
      <c r="D13" s="25" t="s">
        <v>101</v>
      </c>
      <c r="E13" s="25"/>
      <c r="F13" s="26">
        <v>936040</v>
      </c>
      <c r="G13" s="26"/>
      <c r="H13" s="26"/>
      <c r="I13" s="12">
        <v>0</v>
      </c>
      <c r="J13" s="12">
        <f>SUM(F13:I13)</f>
        <v>936040</v>
      </c>
    </row>
    <row r="14" spans="2:10" ht="37.5" customHeight="1">
      <c r="B14" s="9"/>
      <c r="C14" s="9"/>
      <c r="D14" s="21" t="s">
        <v>81</v>
      </c>
      <c r="E14" s="21"/>
      <c r="F14" s="22">
        <v>70000</v>
      </c>
      <c r="G14" s="22"/>
      <c r="H14" s="22"/>
      <c r="I14" s="14">
        <v>-70000</v>
      </c>
      <c r="J14" s="14">
        <f t="shared" si="0"/>
        <v>0</v>
      </c>
    </row>
    <row r="15" spans="2:10" ht="37.5" customHeight="1">
      <c r="B15" s="9"/>
      <c r="C15" s="9"/>
      <c r="D15" s="25" t="s">
        <v>9</v>
      </c>
      <c r="E15" s="25"/>
      <c r="F15" s="26">
        <v>760000</v>
      </c>
      <c r="G15" s="26"/>
      <c r="H15" s="26"/>
      <c r="I15" s="12">
        <v>0</v>
      </c>
      <c r="J15" s="12">
        <f t="shared" si="0"/>
        <v>760000</v>
      </c>
    </row>
    <row r="16" spans="2:10" ht="37.5" customHeight="1">
      <c r="B16" s="9"/>
      <c r="C16" s="9"/>
      <c r="D16" s="21" t="s">
        <v>82</v>
      </c>
      <c r="E16" s="21"/>
      <c r="F16" s="22">
        <v>100000</v>
      </c>
      <c r="G16" s="22"/>
      <c r="H16" s="22"/>
      <c r="I16" s="14">
        <v>200000</v>
      </c>
      <c r="J16" s="14">
        <f t="shared" si="0"/>
        <v>300000</v>
      </c>
    </row>
    <row r="17" spans="2:10" ht="37.5" customHeight="1">
      <c r="B17" s="9"/>
      <c r="C17" s="9"/>
      <c r="D17" s="25" t="s">
        <v>10</v>
      </c>
      <c r="E17" s="25"/>
      <c r="F17" s="26">
        <v>108368</v>
      </c>
      <c r="G17" s="26"/>
      <c r="H17" s="26"/>
      <c r="I17" s="12">
        <v>0</v>
      </c>
      <c r="J17" s="12">
        <f t="shared" si="0"/>
        <v>108368</v>
      </c>
    </row>
    <row r="18" spans="2:10" ht="37.5" customHeight="1">
      <c r="B18" s="9"/>
      <c r="C18" s="9"/>
      <c r="D18" s="25" t="s">
        <v>11</v>
      </c>
      <c r="E18" s="25"/>
      <c r="F18" s="26">
        <v>66420</v>
      </c>
      <c r="G18" s="26"/>
      <c r="H18" s="26"/>
      <c r="I18" s="12">
        <v>0</v>
      </c>
      <c r="J18" s="12">
        <f t="shared" si="0"/>
        <v>66420</v>
      </c>
    </row>
    <row r="19" spans="2:10" ht="26.25" customHeight="1">
      <c r="B19" s="9"/>
      <c r="C19" s="9"/>
      <c r="D19" s="25" t="s">
        <v>83</v>
      </c>
      <c r="E19" s="25"/>
      <c r="F19" s="26">
        <v>1249660</v>
      </c>
      <c r="G19" s="26"/>
      <c r="H19" s="26"/>
      <c r="I19" s="12">
        <v>0</v>
      </c>
      <c r="J19" s="12">
        <f t="shared" si="0"/>
        <v>1249660</v>
      </c>
    </row>
    <row r="20" spans="2:10" ht="37.5" customHeight="1">
      <c r="B20" s="9"/>
      <c r="C20" s="9"/>
      <c r="D20" s="25" t="s">
        <v>99</v>
      </c>
      <c r="E20" s="25"/>
      <c r="F20" s="26">
        <v>5000</v>
      </c>
      <c r="G20" s="26"/>
      <c r="H20" s="26"/>
      <c r="I20" s="12">
        <v>0</v>
      </c>
      <c r="J20" s="12">
        <f>SUM(F20:I20)</f>
        <v>5000</v>
      </c>
    </row>
    <row r="21" spans="2:10" ht="30" customHeight="1">
      <c r="B21" s="9"/>
      <c r="C21" s="9"/>
      <c r="D21" s="25" t="s">
        <v>102</v>
      </c>
      <c r="E21" s="25"/>
      <c r="F21" s="26">
        <v>15000</v>
      </c>
      <c r="G21" s="26"/>
      <c r="H21" s="26"/>
      <c r="I21" s="12">
        <v>0</v>
      </c>
      <c r="J21" s="12">
        <f>SUM(F21:I21)</f>
        <v>15000</v>
      </c>
    </row>
    <row r="22" spans="2:10" ht="53.25" customHeight="1">
      <c r="B22" s="9"/>
      <c r="C22" s="9"/>
      <c r="D22" s="25" t="s">
        <v>90</v>
      </c>
      <c r="E22" s="25"/>
      <c r="F22" s="26">
        <v>3100000</v>
      </c>
      <c r="G22" s="26"/>
      <c r="H22" s="26"/>
      <c r="I22" s="12">
        <v>0</v>
      </c>
      <c r="J22" s="12">
        <f t="shared" si="0"/>
        <v>3100000</v>
      </c>
    </row>
    <row r="23" spans="2:10" ht="27" customHeight="1">
      <c r="B23" s="9"/>
      <c r="C23" s="9"/>
      <c r="D23" s="25" t="s">
        <v>84</v>
      </c>
      <c r="E23" s="25"/>
      <c r="F23" s="26">
        <v>400000</v>
      </c>
      <c r="G23" s="26"/>
      <c r="H23" s="26"/>
      <c r="I23" s="12">
        <v>0</v>
      </c>
      <c r="J23" s="12">
        <f t="shared" si="0"/>
        <v>400000</v>
      </c>
    </row>
    <row r="24" spans="2:10" ht="30" customHeight="1">
      <c r="B24" s="9"/>
      <c r="C24" s="9"/>
      <c r="D24" s="45" t="s">
        <v>87</v>
      </c>
      <c r="E24" s="46"/>
      <c r="F24" s="47">
        <v>780000</v>
      </c>
      <c r="G24" s="48"/>
      <c r="H24" s="34"/>
      <c r="I24" s="12">
        <v>0</v>
      </c>
      <c r="J24" s="12">
        <f t="shared" si="0"/>
        <v>780000</v>
      </c>
    </row>
    <row r="25" spans="2:10" ht="37.5" customHeight="1">
      <c r="B25" s="9"/>
      <c r="C25" s="9"/>
      <c r="D25" s="25" t="s">
        <v>85</v>
      </c>
      <c r="E25" s="25"/>
      <c r="F25" s="26">
        <v>140000</v>
      </c>
      <c r="G25" s="26"/>
      <c r="H25" s="26"/>
      <c r="I25" s="12">
        <v>0</v>
      </c>
      <c r="J25" s="12">
        <f t="shared" si="0"/>
        <v>140000</v>
      </c>
    </row>
    <row r="26" spans="2:11" ht="37.5" customHeight="1">
      <c r="B26" s="9"/>
      <c r="C26" s="9"/>
      <c r="D26" s="25" t="s">
        <v>91</v>
      </c>
      <c r="E26" s="25"/>
      <c r="F26" s="26">
        <v>1750000</v>
      </c>
      <c r="G26" s="26"/>
      <c r="H26" s="26"/>
      <c r="I26" s="12">
        <v>1540000</v>
      </c>
      <c r="J26" s="12">
        <f t="shared" si="0"/>
        <v>3290000</v>
      </c>
      <c r="K26" s="4"/>
    </row>
    <row r="27" spans="2:11" ht="37.5" customHeight="1">
      <c r="B27" s="9"/>
      <c r="C27" s="9"/>
      <c r="D27" s="21" t="s">
        <v>113</v>
      </c>
      <c r="E27" s="21"/>
      <c r="F27" s="22">
        <v>0</v>
      </c>
      <c r="G27" s="22"/>
      <c r="H27" s="22"/>
      <c r="I27" s="14">
        <v>600000</v>
      </c>
      <c r="J27" s="14">
        <f>SUM(F27:I27)</f>
        <v>600000</v>
      </c>
      <c r="K27" s="4"/>
    </row>
    <row r="28" spans="2:11" ht="66" customHeight="1">
      <c r="B28" s="9"/>
      <c r="C28" s="9"/>
      <c r="D28" s="21" t="s">
        <v>117</v>
      </c>
      <c r="E28" s="21"/>
      <c r="F28" s="22">
        <v>0</v>
      </c>
      <c r="G28" s="22"/>
      <c r="H28" s="22"/>
      <c r="I28" s="13">
        <v>140000</v>
      </c>
      <c r="J28" s="13">
        <f>SUM(F28:I28)</f>
        <v>140000</v>
      </c>
      <c r="K28" s="4"/>
    </row>
    <row r="29" spans="2:10" ht="37.5" customHeight="1">
      <c r="B29" s="9"/>
      <c r="C29" s="9"/>
      <c r="D29" s="21" t="s">
        <v>93</v>
      </c>
      <c r="E29" s="21"/>
      <c r="F29" s="22">
        <v>2100000</v>
      </c>
      <c r="G29" s="22"/>
      <c r="H29" s="22"/>
      <c r="I29" s="14">
        <v>566000</v>
      </c>
      <c r="J29" s="14">
        <f t="shared" si="0"/>
        <v>2666000</v>
      </c>
    </row>
    <row r="30" spans="2:10" ht="45.75" customHeight="1">
      <c r="B30" s="9"/>
      <c r="C30" s="9"/>
      <c r="D30" s="25" t="s">
        <v>115</v>
      </c>
      <c r="E30" s="25"/>
      <c r="F30" s="26">
        <v>70000</v>
      </c>
      <c r="G30" s="26"/>
      <c r="H30" s="26"/>
      <c r="I30" s="12">
        <v>0</v>
      </c>
      <c r="J30" s="12">
        <f t="shared" si="0"/>
        <v>70000</v>
      </c>
    </row>
    <row r="31" spans="2:10" ht="75" customHeight="1">
      <c r="B31" s="9"/>
      <c r="C31" s="9"/>
      <c r="D31" s="25" t="s">
        <v>107</v>
      </c>
      <c r="E31" s="25"/>
      <c r="F31" s="26">
        <v>5000</v>
      </c>
      <c r="G31" s="26"/>
      <c r="H31" s="26"/>
      <c r="I31" s="12">
        <v>0</v>
      </c>
      <c r="J31" s="12">
        <f>SUM(F31:I31)</f>
        <v>5000</v>
      </c>
    </row>
    <row r="32" spans="2:10" ht="39.75" customHeight="1">
      <c r="B32" s="9"/>
      <c r="C32" s="9"/>
      <c r="D32" s="25" t="s">
        <v>94</v>
      </c>
      <c r="E32" s="25"/>
      <c r="F32" s="26">
        <v>53248</v>
      </c>
      <c r="G32" s="26"/>
      <c r="H32" s="26"/>
      <c r="I32" s="12">
        <v>0</v>
      </c>
      <c r="J32" s="12">
        <f t="shared" si="0"/>
        <v>53248</v>
      </c>
    </row>
    <row r="33" spans="2:10" ht="45.75" customHeight="1">
      <c r="B33" s="15"/>
      <c r="C33" s="15"/>
      <c r="D33" s="41" t="s">
        <v>12</v>
      </c>
      <c r="E33" s="41"/>
      <c r="F33" s="42">
        <f>SUM(F34:H37)</f>
        <v>2466050</v>
      </c>
      <c r="G33" s="42"/>
      <c r="H33" s="42"/>
      <c r="I33" s="8">
        <f>SUM(I34:I37)</f>
        <v>0</v>
      </c>
      <c r="J33" s="8">
        <f>SUM(F33:I33)</f>
        <v>2466050</v>
      </c>
    </row>
    <row r="34" spans="2:10" ht="43.5" customHeight="1">
      <c r="B34" s="16"/>
      <c r="C34" s="16"/>
      <c r="D34" s="25" t="s">
        <v>92</v>
      </c>
      <c r="E34" s="25"/>
      <c r="F34" s="26">
        <v>0</v>
      </c>
      <c r="G34" s="26"/>
      <c r="H34" s="26"/>
      <c r="I34" s="12">
        <v>0</v>
      </c>
      <c r="J34" s="12">
        <f t="shared" si="0"/>
        <v>0</v>
      </c>
    </row>
    <row r="35" spans="2:10" ht="42" customHeight="1">
      <c r="B35" s="9"/>
      <c r="C35" s="9"/>
      <c r="D35" s="25" t="s">
        <v>105</v>
      </c>
      <c r="E35" s="25"/>
      <c r="F35" s="26">
        <v>6050</v>
      </c>
      <c r="G35" s="26"/>
      <c r="H35" s="26"/>
      <c r="I35" s="12">
        <v>0</v>
      </c>
      <c r="J35" s="12">
        <f>SUM(F35:I35)</f>
        <v>6050</v>
      </c>
    </row>
    <row r="36" spans="2:10" ht="41.25" customHeight="1">
      <c r="B36" s="9"/>
      <c r="C36" s="9"/>
      <c r="D36" s="25" t="s">
        <v>13</v>
      </c>
      <c r="E36" s="25"/>
      <c r="F36" s="26">
        <v>260000</v>
      </c>
      <c r="G36" s="26"/>
      <c r="H36" s="26"/>
      <c r="I36" s="12">
        <v>0</v>
      </c>
      <c r="J36" s="12">
        <f t="shared" si="0"/>
        <v>260000</v>
      </c>
    </row>
    <row r="37" spans="2:10" ht="56.25" customHeight="1">
      <c r="B37" s="9"/>
      <c r="C37" s="9"/>
      <c r="D37" s="25" t="s">
        <v>104</v>
      </c>
      <c r="E37" s="25"/>
      <c r="F37" s="26">
        <v>2200000</v>
      </c>
      <c r="G37" s="26"/>
      <c r="H37" s="26"/>
      <c r="I37" s="12">
        <v>0</v>
      </c>
      <c r="J37" s="12">
        <f>SUM(F37:I37)</f>
        <v>2200000</v>
      </c>
    </row>
    <row r="38" spans="2:10" ht="28.5" customHeight="1">
      <c r="B38" s="9"/>
      <c r="C38" s="10" t="s">
        <v>14</v>
      </c>
      <c r="D38" s="31" t="s">
        <v>15</v>
      </c>
      <c r="E38" s="31"/>
      <c r="F38" s="32">
        <f>SUM(F39)</f>
        <v>8167200</v>
      </c>
      <c r="G38" s="32"/>
      <c r="H38" s="32"/>
      <c r="I38" s="11">
        <f>SUM(I39)</f>
        <v>0</v>
      </c>
      <c r="J38" s="11">
        <f t="shared" si="0"/>
        <v>8167200</v>
      </c>
    </row>
    <row r="39" spans="2:10" ht="49.5" customHeight="1">
      <c r="B39" s="15"/>
      <c r="C39" s="15"/>
      <c r="D39" s="25" t="s">
        <v>16</v>
      </c>
      <c r="E39" s="25"/>
      <c r="F39" s="26">
        <f>SUM(F40:H47)</f>
        <v>8167200</v>
      </c>
      <c r="G39" s="26"/>
      <c r="H39" s="26"/>
      <c r="I39" s="12">
        <f>SUM(I40:I47)</f>
        <v>0</v>
      </c>
      <c r="J39" s="12">
        <f t="shared" si="0"/>
        <v>8167200</v>
      </c>
    </row>
    <row r="40" spans="2:10" ht="37.5" customHeight="1">
      <c r="B40" s="16"/>
      <c r="C40" s="16"/>
      <c r="D40" s="25" t="s">
        <v>17</v>
      </c>
      <c r="E40" s="25"/>
      <c r="F40" s="26">
        <v>1430000</v>
      </c>
      <c r="G40" s="26"/>
      <c r="H40" s="26"/>
      <c r="I40" s="12">
        <v>0</v>
      </c>
      <c r="J40" s="12">
        <f t="shared" si="0"/>
        <v>1430000</v>
      </c>
    </row>
    <row r="41" spans="2:10" ht="43.5" customHeight="1">
      <c r="B41" s="9"/>
      <c r="C41" s="9"/>
      <c r="D41" s="25" t="s">
        <v>109</v>
      </c>
      <c r="E41" s="25"/>
      <c r="F41" s="26">
        <v>170000</v>
      </c>
      <c r="G41" s="26"/>
      <c r="H41" s="26"/>
      <c r="I41" s="12">
        <v>0</v>
      </c>
      <c r="J41" s="12">
        <f t="shared" si="0"/>
        <v>170000</v>
      </c>
    </row>
    <row r="42" spans="2:10" ht="37.5" customHeight="1">
      <c r="B42" s="9"/>
      <c r="C42" s="9"/>
      <c r="D42" s="25" t="s">
        <v>18</v>
      </c>
      <c r="E42" s="25"/>
      <c r="F42" s="26">
        <v>920000</v>
      </c>
      <c r="G42" s="26"/>
      <c r="H42" s="26"/>
      <c r="I42" s="12">
        <v>0</v>
      </c>
      <c r="J42" s="12">
        <f t="shared" si="0"/>
        <v>920000</v>
      </c>
    </row>
    <row r="43" spans="2:10" ht="45.75" customHeight="1">
      <c r="B43" s="9"/>
      <c r="C43" s="9"/>
      <c r="D43" s="25" t="s">
        <v>19</v>
      </c>
      <c r="E43" s="25"/>
      <c r="F43" s="26">
        <v>760000</v>
      </c>
      <c r="G43" s="26"/>
      <c r="H43" s="26"/>
      <c r="I43" s="12">
        <v>0</v>
      </c>
      <c r="J43" s="12">
        <f t="shared" si="0"/>
        <v>760000</v>
      </c>
    </row>
    <row r="44" spans="2:10" ht="53.25" customHeight="1">
      <c r="B44" s="9"/>
      <c r="C44" s="9"/>
      <c r="D44" s="25" t="s">
        <v>20</v>
      </c>
      <c r="E44" s="25"/>
      <c r="F44" s="26">
        <v>1400000</v>
      </c>
      <c r="G44" s="26"/>
      <c r="H44" s="26"/>
      <c r="I44" s="12">
        <v>0</v>
      </c>
      <c r="J44" s="12">
        <f t="shared" si="0"/>
        <v>1400000</v>
      </c>
    </row>
    <row r="45" spans="2:10" ht="37.5" customHeight="1">
      <c r="B45" s="9"/>
      <c r="C45" s="9"/>
      <c r="D45" s="25" t="s">
        <v>21</v>
      </c>
      <c r="E45" s="25"/>
      <c r="F45" s="26">
        <v>287200</v>
      </c>
      <c r="G45" s="26"/>
      <c r="H45" s="26"/>
      <c r="I45" s="12">
        <v>0</v>
      </c>
      <c r="J45" s="12">
        <f t="shared" si="0"/>
        <v>287200</v>
      </c>
    </row>
    <row r="46" spans="2:10" ht="37.5" customHeight="1">
      <c r="B46" s="9"/>
      <c r="C46" s="9"/>
      <c r="D46" s="25" t="s">
        <v>22</v>
      </c>
      <c r="E46" s="25"/>
      <c r="F46" s="26">
        <v>2000000</v>
      </c>
      <c r="G46" s="26"/>
      <c r="H46" s="26"/>
      <c r="I46" s="12">
        <v>0</v>
      </c>
      <c r="J46" s="12">
        <f t="shared" si="0"/>
        <v>2000000</v>
      </c>
    </row>
    <row r="47" spans="2:10" ht="57" customHeight="1">
      <c r="B47" s="15"/>
      <c r="C47" s="15"/>
      <c r="D47" s="25" t="s">
        <v>23</v>
      </c>
      <c r="E47" s="25"/>
      <c r="F47" s="26">
        <v>1200000</v>
      </c>
      <c r="G47" s="26"/>
      <c r="H47" s="26"/>
      <c r="I47" s="12">
        <v>0</v>
      </c>
      <c r="J47" s="12">
        <f t="shared" si="0"/>
        <v>1200000</v>
      </c>
    </row>
    <row r="48" spans="2:10" ht="37.5" customHeight="1">
      <c r="B48" s="7" t="s">
        <v>24</v>
      </c>
      <c r="C48" s="7"/>
      <c r="D48" s="29" t="s">
        <v>25</v>
      </c>
      <c r="E48" s="29"/>
      <c r="F48" s="30">
        <f>SUM(F49)</f>
        <v>133000</v>
      </c>
      <c r="G48" s="30"/>
      <c r="H48" s="30"/>
      <c r="I48" s="8">
        <f>SUM(I49)</f>
        <v>0</v>
      </c>
      <c r="J48" s="8">
        <f t="shared" si="0"/>
        <v>133000</v>
      </c>
    </row>
    <row r="49" spans="2:10" ht="37.5" customHeight="1">
      <c r="B49" s="9"/>
      <c r="C49" s="10" t="s">
        <v>26</v>
      </c>
      <c r="D49" s="31" t="s">
        <v>27</v>
      </c>
      <c r="E49" s="31"/>
      <c r="F49" s="32">
        <f>SUM(F50)</f>
        <v>133000</v>
      </c>
      <c r="G49" s="32"/>
      <c r="H49" s="32"/>
      <c r="I49" s="11">
        <f>SUM(I50)</f>
        <v>0</v>
      </c>
      <c r="J49" s="11">
        <f t="shared" si="0"/>
        <v>133000</v>
      </c>
    </row>
    <row r="50" spans="2:10" ht="37.5" customHeight="1">
      <c r="B50" s="9"/>
      <c r="C50" s="9"/>
      <c r="D50" s="25" t="s">
        <v>7</v>
      </c>
      <c r="E50" s="25"/>
      <c r="F50" s="26">
        <f>SUM(F51)</f>
        <v>133000</v>
      </c>
      <c r="G50" s="26"/>
      <c r="H50" s="26"/>
      <c r="I50" s="12">
        <f>SUM(I51)</f>
        <v>0</v>
      </c>
      <c r="J50" s="12">
        <f t="shared" si="0"/>
        <v>133000</v>
      </c>
    </row>
    <row r="51" spans="2:10" ht="37.5" customHeight="1">
      <c r="B51" s="9"/>
      <c r="C51" s="9"/>
      <c r="D51" s="21" t="s">
        <v>116</v>
      </c>
      <c r="E51" s="21"/>
      <c r="F51" s="26">
        <v>133000</v>
      </c>
      <c r="G51" s="26"/>
      <c r="H51" s="26"/>
      <c r="I51" s="12">
        <v>0</v>
      </c>
      <c r="J51" s="12">
        <f t="shared" si="0"/>
        <v>133000</v>
      </c>
    </row>
    <row r="52" spans="2:10" ht="37.5" customHeight="1">
      <c r="B52" s="7" t="s">
        <v>28</v>
      </c>
      <c r="C52" s="7"/>
      <c r="D52" s="29" t="s">
        <v>29</v>
      </c>
      <c r="E52" s="29"/>
      <c r="F52" s="30">
        <f>SUM(F53+F56)</f>
        <v>130137</v>
      </c>
      <c r="G52" s="30"/>
      <c r="H52" s="30"/>
      <c r="I52" s="8">
        <f>SUM(I53+I56)</f>
        <v>0</v>
      </c>
      <c r="J52" s="8">
        <f t="shared" si="0"/>
        <v>130137</v>
      </c>
    </row>
    <row r="53" spans="2:10" ht="37.5" customHeight="1">
      <c r="B53" s="9"/>
      <c r="C53" s="10" t="s">
        <v>30</v>
      </c>
      <c r="D53" s="31" t="s">
        <v>31</v>
      </c>
      <c r="E53" s="31"/>
      <c r="F53" s="32">
        <f>SUM(F54)</f>
        <v>10000</v>
      </c>
      <c r="G53" s="32"/>
      <c r="H53" s="32"/>
      <c r="I53" s="11">
        <f>SUM(I54)</f>
        <v>0</v>
      </c>
      <c r="J53" s="11">
        <f t="shared" si="0"/>
        <v>10000</v>
      </c>
    </row>
    <row r="54" spans="2:10" ht="37.5" customHeight="1">
      <c r="B54" s="9"/>
      <c r="C54" s="9"/>
      <c r="D54" s="25" t="s">
        <v>32</v>
      </c>
      <c r="E54" s="25"/>
      <c r="F54" s="26">
        <f>SUM(F55)</f>
        <v>10000</v>
      </c>
      <c r="G54" s="26"/>
      <c r="H54" s="26"/>
      <c r="I54" s="12">
        <f>SUM(I55)</f>
        <v>0</v>
      </c>
      <c r="J54" s="12">
        <f t="shared" si="0"/>
        <v>10000</v>
      </c>
    </row>
    <row r="55" spans="2:10" ht="37.5" customHeight="1">
      <c r="B55" s="9"/>
      <c r="C55" s="9"/>
      <c r="D55" s="25" t="s">
        <v>33</v>
      </c>
      <c r="E55" s="25"/>
      <c r="F55" s="26">
        <v>10000</v>
      </c>
      <c r="G55" s="26"/>
      <c r="H55" s="26"/>
      <c r="I55" s="12">
        <v>0</v>
      </c>
      <c r="J55" s="12">
        <f t="shared" si="0"/>
        <v>10000</v>
      </c>
    </row>
    <row r="56" spans="2:10" ht="37.5" customHeight="1">
      <c r="B56" s="9"/>
      <c r="C56" s="10" t="s">
        <v>34</v>
      </c>
      <c r="D56" s="31" t="s">
        <v>35</v>
      </c>
      <c r="E56" s="31"/>
      <c r="F56" s="32">
        <f>SUM(F57)</f>
        <v>120137</v>
      </c>
      <c r="G56" s="32"/>
      <c r="H56" s="32"/>
      <c r="I56" s="11">
        <f>SUM(I57)</f>
        <v>0</v>
      </c>
      <c r="J56" s="11">
        <f t="shared" si="0"/>
        <v>120137</v>
      </c>
    </row>
    <row r="57" spans="2:10" ht="46.5" customHeight="1">
      <c r="B57" s="9"/>
      <c r="C57" s="9"/>
      <c r="D57" s="25" t="s">
        <v>36</v>
      </c>
      <c r="E57" s="25"/>
      <c r="F57" s="26">
        <f>SUM(F58)</f>
        <v>120137</v>
      </c>
      <c r="G57" s="26"/>
      <c r="H57" s="26"/>
      <c r="I57" s="12">
        <f>SUM(I58)</f>
        <v>0</v>
      </c>
      <c r="J57" s="12">
        <f t="shared" si="0"/>
        <v>120137</v>
      </c>
    </row>
    <row r="58" spans="2:10" ht="37.5" customHeight="1">
      <c r="B58" s="9"/>
      <c r="C58" s="9"/>
      <c r="D58" s="25" t="s">
        <v>37</v>
      </c>
      <c r="E58" s="25"/>
      <c r="F58" s="26">
        <v>120137</v>
      </c>
      <c r="G58" s="26"/>
      <c r="H58" s="26"/>
      <c r="I58" s="12">
        <v>0</v>
      </c>
      <c r="J58" s="12">
        <f t="shared" si="0"/>
        <v>120137</v>
      </c>
    </row>
    <row r="59" spans="2:10" ht="37.5" customHeight="1">
      <c r="B59" s="7" t="s">
        <v>38</v>
      </c>
      <c r="C59" s="7"/>
      <c r="D59" s="29" t="s">
        <v>39</v>
      </c>
      <c r="E59" s="29"/>
      <c r="F59" s="30">
        <f>SUM(F60)</f>
        <v>130000</v>
      </c>
      <c r="G59" s="30"/>
      <c r="H59" s="30"/>
      <c r="I59" s="8">
        <f>SUM(I60)</f>
        <v>0</v>
      </c>
      <c r="J59" s="8">
        <f t="shared" si="0"/>
        <v>130000</v>
      </c>
    </row>
    <row r="60" spans="2:10" ht="37.5" customHeight="1">
      <c r="B60" s="9"/>
      <c r="C60" s="10" t="s">
        <v>40</v>
      </c>
      <c r="D60" s="31" t="s">
        <v>41</v>
      </c>
      <c r="E60" s="31"/>
      <c r="F60" s="32">
        <f>SUM(F61+F63)</f>
        <v>130000</v>
      </c>
      <c r="G60" s="32"/>
      <c r="H60" s="32"/>
      <c r="I60" s="11">
        <f>SUM(I61+I63)</f>
        <v>0</v>
      </c>
      <c r="J60" s="11">
        <f t="shared" si="0"/>
        <v>130000</v>
      </c>
    </row>
    <row r="61" spans="2:10" ht="37.5" customHeight="1">
      <c r="B61" s="9"/>
      <c r="C61" s="9"/>
      <c r="D61" s="25" t="s">
        <v>32</v>
      </c>
      <c r="E61" s="25"/>
      <c r="F61" s="26">
        <f>SUM(F62)</f>
        <v>100000</v>
      </c>
      <c r="G61" s="26"/>
      <c r="H61" s="26"/>
      <c r="I61" s="12">
        <f>SUM(I62)</f>
        <v>0</v>
      </c>
      <c r="J61" s="12">
        <f t="shared" si="0"/>
        <v>100000</v>
      </c>
    </row>
    <row r="62" spans="2:10" ht="37.5" customHeight="1">
      <c r="B62" s="9"/>
      <c r="C62" s="9"/>
      <c r="D62" s="25" t="s">
        <v>42</v>
      </c>
      <c r="E62" s="25"/>
      <c r="F62" s="26">
        <v>100000</v>
      </c>
      <c r="G62" s="26"/>
      <c r="H62" s="26"/>
      <c r="I62" s="12">
        <v>0</v>
      </c>
      <c r="J62" s="12">
        <f t="shared" si="0"/>
        <v>100000</v>
      </c>
    </row>
    <row r="63" spans="2:10" ht="37.5" customHeight="1">
      <c r="B63" s="9"/>
      <c r="C63" s="9"/>
      <c r="D63" s="25" t="s">
        <v>7</v>
      </c>
      <c r="E63" s="25"/>
      <c r="F63" s="26">
        <v>30000</v>
      </c>
      <c r="G63" s="26"/>
      <c r="H63" s="26"/>
      <c r="I63" s="17">
        <v>0</v>
      </c>
      <c r="J63" s="17">
        <f>SUM(F63:I63)</f>
        <v>30000</v>
      </c>
    </row>
    <row r="64" spans="2:10" ht="37.5" customHeight="1">
      <c r="B64" s="15"/>
      <c r="C64" s="15"/>
      <c r="D64" s="25" t="s">
        <v>103</v>
      </c>
      <c r="E64" s="25"/>
      <c r="F64" s="26">
        <v>30000</v>
      </c>
      <c r="G64" s="26"/>
      <c r="H64" s="26"/>
      <c r="I64" s="12">
        <v>0</v>
      </c>
      <c r="J64" s="12">
        <f>SUM(F64:I64)</f>
        <v>30000</v>
      </c>
    </row>
    <row r="65" spans="2:10" ht="37.5" customHeight="1">
      <c r="B65" s="7" t="s">
        <v>43</v>
      </c>
      <c r="C65" s="7"/>
      <c r="D65" s="29" t="s">
        <v>44</v>
      </c>
      <c r="E65" s="29"/>
      <c r="F65" s="30">
        <f>SUM(F66)</f>
        <v>1358579</v>
      </c>
      <c r="G65" s="30"/>
      <c r="H65" s="30"/>
      <c r="I65" s="8">
        <f>SUM(I66)</f>
        <v>0</v>
      </c>
      <c r="J65" s="8">
        <f t="shared" si="0"/>
        <v>1358579</v>
      </c>
    </row>
    <row r="66" spans="2:10" ht="37.5" customHeight="1">
      <c r="B66" s="20"/>
      <c r="C66" s="10" t="s">
        <v>88</v>
      </c>
      <c r="D66" s="31" t="s">
        <v>89</v>
      </c>
      <c r="E66" s="31"/>
      <c r="F66" s="32">
        <f>SUM(F67)</f>
        <v>1358579</v>
      </c>
      <c r="G66" s="32"/>
      <c r="H66" s="32"/>
      <c r="I66" s="11">
        <f>SUM(I67)</f>
        <v>0</v>
      </c>
      <c r="J66" s="11">
        <f t="shared" si="0"/>
        <v>1358579</v>
      </c>
    </row>
    <row r="67" spans="2:10" ht="37.5" customHeight="1">
      <c r="B67" s="16"/>
      <c r="C67" s="16"/>
      <c r="D67" s="25" t="s">
        <v>7</v>
      </c>
      <c r="E67" s="25"/>
      <c r="F67" s="26">
        <f>SUM(F68)</f>
        <v>1358579</v>
      </c>
      <c r="G67" s="26"/>
      <c r="H67" s="26"/>
      <c r="I67" s="12">
        <f>SUM(I68)</f>
        <v>0</v>
      </c>
      <c r="J67" s="12">
        <f t="shared" si="0"/>
        <v>1358579</v>
      </c>
    </row>
    <row r="68" spans="2:10" ht="37.5" customHeight="1">
      <c r="B68" s="15"/>
      <c r="C68" s="15"/>
      <c r="D68" s="25" t="s">
        <v>100</v>
      </c>
      <c r="E68" s="25"/>
      <c r="F68" s="26">
        <v>1358579</v>
      </c>
      <c r="G68" s="26"/>
      <c r="H68" s="26"/>
      <c r="I68" s="12">
        <v>0</v>
      </c>
      <c r="J68" s="12">
        <f t="shared" si="0"/>
        <v>1358579</v>
      </c>
    </row>
    <row r="69" spans="2:10" ht="37.5" customHeight="1">
      <c r="B69" s="7" t="s">
        <v>45</v>
      </c>
      <c r="C69" s="7"/>
      <c r="D69" s="29" t="s">
        <v>46</v>
      </c>
      <c r="E69" s="29"/>
      <c r="F69" s="30">
        <f>SUM(F70+F74+F79+F84)</f>
        <v>9410821</v>
      </c>
      <c r="G69" s="30"/>
      <c r="H69" s="30"/>
      <c r="I69" s="8">
        <f>SUM(I70+I74+I79+I84)</f>
        <v>904000</v>
      </c>
      <c r="J69" s="8">
        <f t="shared" si="0"/>
        <v>10314821</v>
      </c>
    </row>
    <row r="70" spans="2:10" ht="37.5" customHeight="1">
      <c r="B70" s="9"/>
      <c r="C70" s="10" t="s">
        <v>47</v>
      </c>
      <c r="D70" s="31" t="s">
        <v>48</v>
      </c>
      <c r="E70" s="31"/>
      <c r="F70" s="32">
        <f>SUM(F71)</f>
        <v>3903847</v>
      </c>
      <c r="G70" s="32"/>
      <c r="H70" s="32"/>
      <c r="I70" s="11">
        <f>SUM(I71)</f>
        <v>300000</v>
      </c>
      <c r="J70" s="11">
        <f t="shared" si="0"/>
        <v>4203847</v>
      </c>
    </row>
    <row r="71" spans="2:10" ht="37.5" customHeight="1">
      <c r="B71" s="9"/>
      <c r="C71" s="9"/>
      <c r="D71" s="25" t="s">
        <v>7</v>
      </c>
      <c r="E71" s="25"/>
      <c r="F71" s="26">
        <f>SUM(F72:H73)</f>
        <v>3903847</v>
      </c>
      <c r="G71" s="26"/>
      <c r="H71" s="26"/>
      <c r="I71" s="12">
        <f>SUM(I72:I73)</f>
        <v>300000</v>
      </c>
      <c r="J71" s="12">
        <f>SUM(J72:J73)</f>
        <v>4203847</v>
      </c>
    </row>
    <row r="72" spans="2:10" ht="37.5" customHeight="1">
      <c r="B72" s="9"/>
      <c r="C72" s="9"/>
      <c r="D72" s="25" t="s">
        <v>49</v>
      </c>
      <c r="E72" s="25"/>
      <c r="F72" s="26">
        <v>3903847</v>
      </c>
      <c r="G72" s="26"/>
      <c r="H72" s="26"/>
      <c r="I72" s="12">
        <v>100000</v>
      </c>
      <c r="J72" s="12">
        <f t="shared" si="0"/>
        <v>4003847</v>
      </c>
    </row>
    <row r="73" spans="2:10" ht="37.5" customHeight="1">
      <c r="B73" s="9"/>
      <c r="C73" s="9"/>
      <c r="D73" s="25" t="s">
        <v>114</v>
      </c>
      <c r="E73" s="25"/>
      <c r="F73" s="26">
        <v>0</v>
      </c>
      <c r="G73" s="26"/>
      <c r="H73" s="26"/>
      <c r="I73" s="12">
        <v>200000</v>
      </c>
      <c r="J73" s="12">
        <f>SUM(F73:I73)</f>
        <v>200000</v>
      </c>
    </row>
    <row r="74" spans="2:10" ht="37.5" customHeight="1">
      <c r="B74" s="9"/>
      <c r="C74" s="10" t="s">
        <v>50</v>
      </c>
      <c r="D74" s="31" t="s">
        <v>51</v>
      </c>
      <c r="E74" s="31"/>
      <c r="F74" s="32">
        <f>SUM(F75+F77)</f>
        <v>3700000</v>
      </c>
      <c r="G74" s="32"/>
      <c r="H74" s="32"/>
      <c r="I74" s="11">
        <f>SUM(I75+I77)</f>
        <v>450000</v>
      </c>
      <c r="J74" s="11">
        <f>SUM(J75+J77)</f>
        <v>4150000</v>
      </c>
    </row>
    <row r="75" spans="2:10" ht="37.5" customHeight="1">
      <c r="B75" s="9"/>
      <c r="C75" s="9"/>
      <c r="D75" s="25" t="s">
        <v>7</v>
      </c>
      <c r="E75" s="25"/>
      <c r="F75" s="26">
        <f>SUM(F76)</f>
        <v>3700000</v>
      </c>
      <c r="G75" s="26"/>
      <c r="H75" s="26"/>
      <c r="I75" s="12">
        <f>SUM(I76)</f>
        <v>0</v>
      </c>
      <c r="J75" s="12">
        <f t="shared" si="0"/>
        <v>3700000</v>
      </c>
    </row>
    <row r="76" spans="2:10" ht="37.5" customHeight="1">
      <c r="B76" s="15"/>
      <c r="C76" s="15"/>
      <c r="D76" s="21" t="s">
        <v>52</v>
      </c>
      <c r="E76" s="21"/>
      <c r="F76" s="22">
        <v>3700000</v>
      </c>
      <c r="G76" s="22"/>
      <c r="H76" s="22"/>
      <c r="I76" s="14">
        <v>0</v>
      </c>
      <c r="J76" s="14">
        <f t="shared" si="0"/>
        <v>3700000</v>
      </c>
    </row>
    <row r="77" spans="2:10" ht="37.5" customHeight="1">
      <c r="B77" s="9"/>
      <c r="C77" s="15"/>
      <c r="D77" s="25" t="s">
        <v>32</v>
      </c>
      <c r="E77" s="25"/>
      <c r="F77" s="26">
        <f>SUM(F78)</f>
        <v>0</v>
      </c>
      <c r="G77" s="26"/>
      <c r="H77" s="26"/>
      <c r="I77" s="12">
        <f>SUM(I78)</f>
        <v>450000</v>
      </c>
      <c r="J77" s="12">
        <f>SUM(J78)</f>
        <v>450000</v>
      </c>
    </row>
    <row r="78" spans="2:10" ht="37.5" customHeight="1">
      <c r="B78" s="9"/>
      <c r="C78" s="15"/>
      <c r="D78" s="36" t="s">
        <v>112</v>
      </c>
      <c r="E78" s="37"/>
      <c r="F78" s="22">
        <v>0</v>
      </c>
      <c r="G78" s="22"/>
      <c r="H78" s="22"/>
      <c r="I78" s="14">
        <v>450000</v>
      </c>
      <c r="J78" s="14">
        <f>SUM(F78:I78)</f>
        <v>450000</v>
      </c>
    </row>
    <row r="79" spans="2:10" ht="37.5" customHeight="1">
      <c r="B79" s="16"/>
      <c r="C79" s="10" t="s">
        <v>53</v>
      </c>
      <c r="D79" s="31" t="s">
        <v>54</v>
      </c>
      <c r="E79" s="31"/>
      <c r="F79" s="32">
        <f>SUM(F80)</f>
        <v>1250000</v>
      </c>
      <c r="G79" s="32"/>
      <c r="H79" s="32"/>
      <c r="I79" s="11">
        <f>SUM(I80)</f>
        <v>154000</v>
      </c>
      <c r="J79" s="11">
        <f t="shared" si="0"/>
        <v>1404000</v>
      </c>
    </row>
    <row r="80" spans="2:10" ht="37.5" customHeight="1">
      <c r="B80" s="9"/>
      <c r="C80" s="9"/>
      <c r="D80" s="25" t="s">
        <v>7</v>
      </c>
      <c r="E80" s="25"/>
      <c r="F80" s="26">
        <f>SUM(F81:H83)</f>
        <v>1250000</v>
      </c>
      <c r="G80" s="26"/>
      <c r="H80" s="26"/>
      <c r="I80" s="12">
        <f>SUM(I81:I83)</f>
        <v>154000</v>
      </c>
      <c r="J80" s="12">
        <f>SUM(J81:J83)</f>
        <v>1404000</v>
      </c>
    </row>
    <row r="81" spans="2:10" ht="37.5" customHeight="1">
      <c r="B81" s="9"/>
      <c r="C81" s="9"/>
      <c r="D81" s="25" t="s">
        <v>55</v>
      </c>
      <c r="E81" s="25"/>
      <c r="F81" s="26">
        <v>1200000</v>
      </c>
      <c r="G81" s="26"/>
      <c r="H81" s="26"/>
      <c r="I81" s="12">
        <v>0</v>
      </c>
      <c r="J81" s="12">
        <f t="shared" si="0"/>
        <v>1200000</v>
      </c>
    </row>
    <row r="82" spans="2:10" ht="37.5" customHeight="1">
      <c r="B82" s="9"/>
      <c r="C82" s="9"/>
      <c r="D82" s="25" t="s">
        <v>95</v>
      </c>
      <c r="E82" s="25"/>
      <c r="F82" s="26">
        <v>50000</v>
      </c>
      <c r="G82" s="26"/>
      <c r="H82" s="26"/>
      <c r="I82" s="12">
        <v>0</v>
      </c>
      <c r="J82" s="12">
        <f t="shared" si="0"/>
        <v>50000</v>
      </c>
    </row>
    <row r="83" spans="2:10" ht="37.5" customHeight="1">
      <c r="B83" s="9"/>
      <c r="C83" s="9"/>
      <c r="D83" s="36" t="s">
        <v>111</v>
      </c>
      <c r="E83" s="37"/>
      <c r="F83" s="38">
        <v>0</v>
      </c>
      <c r="G83" s="39"/>
      <c r="H83" s="40"/>
      <c r="I83" s="14">
        <v>154000</v>
      </c>
      <c r="J83" s="14">
        <f t="shared" si="0"/>
        <v>154000</v>
      </c>
    </row>
    <row r="84" spans="2:10" ht="37.5" customHeight="1">
      <c r="B84" s="9"/>
      <c r="C84" s="10" t="s">
        <v>56</v>
      </c>
      <c r="D84" s="31" t="s">
        <v>35</v>
      </c>
      <c r="E84" s="31"/>
      <c r="F84" s="32">
        <f>SUM(F85)</f>
        <v>556974</v>
      </c>
      <c r="G84" s="32"/>
      <c r="H84" s="32"/>
      <c r="I84" s="11">
        <f>SUM(I85)</f>
        <v>0</v>
      </c>
      <c r="J84" s="11">
        <f t="shared" si="0"/>
        <v>556974</v>
      </c>
    </row>
    <row r="85" spans="2:10" ht="37.5" customHeight="1">
      <c r="B85" s="9"/>
      <c r="C85" s="9"/>
      <c r="D85" s="25" t="s">
        <v>7</v>
      </c>
      <c r="E85" s="25"/>
      <c r="F85" s="26">
        <f>SUM(F86)</f>
        <v>556974</v>
      </c>
      <c r="G85" s="26"/>
      <c r="H85" s="26"/>
      <c r="I85" s="12">
        <f>SUM(I86)</f>
        <v>0</v>
      </c>
      <c r="J85" s="12">
        <f aca="true" t="shared" si="1" ref="J85:J103">SUM(F85:I85)</f>
        <v>556974</v>
      </c>
    </row>
    <row r="86" spans="2:10" ht="37.5" customHeight="1">
      <c r="B86" s="9"/>
      <c r="C86" s="9"/>
      <c r="D86" s="25" t="s">
        <v>86</v>
      </c>
      <c r="E86" s="25"/>
      <c r="F86" s="26">
        <v>556974</v>
      </c>
      <c r="G86" s="26"/>
      <c r="H86" s="26"/>
      <c r="I86" s="12">
        <v>0</v>
      </c>
      <c r="J86" s="12">
        <f t="shared" si="1"/>
        <v>556974</v>
      </c>
    </row>
    <row r="87" spans="2:10" ht="37.5" customHeight="1">
      <c r="B87" s="7" t="s">
        <v>57</v>
      </c>
      <c r="C87" s="7"/>
      <c r="D87" s="29" t="s">
        <v>58</v>
      </c>
      <c r="E87" s="29"/>
      <c r="F87" s="30">
        <f>SUM(F88)</f>
        <v>2000000</v>
      </c>
      <c r="G87" s="30"/>
      <c r="H87" s="30"/>
      <c r="I87" s="8">
        <f>SUM(I88)</f>
        <v>0</v>
      </c>
      <c r="J87" s="8">
        <f t="shared" si="1"/>
        <v>2000000</v>
      </c>
    </row>
    <row r="88" spans="2:10" ht="37.5" customHeight="1">
      <c r="B88" s="9"/>
      <c r="C88" s="10" t="s">
        <v>59</v>
      </c>
      <c r="D88" s="31" t="s">
        <v>60</v>
      </c>
      <c r="E88" s="31"/>
      <c r="F88" s="32">
        <f>SUM(F89)</f>
        <v>2000000</v>
      </c>
      <c r="G88" s="32"/>
      <c r="H88" s="32"/>
      <c r="I88" s="11">
        <f>SUM(I89)</f>
        <v>0</v>
      </c>
      <c r="J88" s="11">
        <f t="shared" si="1"/>
        <v>2000000</v>
      </c>
    </row>
    <row r="89" spans="2:10" ht="52.5" customHeight="1">
      <c r="B89" s="9"/>
      <c r="C89" s="9"/>
      <c r="D89" s="25" t="s">
        <v>61</v>
      </c>
      <c r="E89" s="25"/>
      <c r="F89" s="26">
        <f>SUM(F90)</f>
        <v>2000000</v>
      </c>
      <c r="G89" s="26"/>
      <c r="H89" s="26"/>
      <c r="I89" s="12">
        <f>SUM(I90)</f>
        <v>0</v>
      </c>
      <c r="J89" s="12">
        <f t="shared" si="1"/>
        <v>2000000</v>
      </c>
    </row>
    <row r="90" spans="2:10" ht="37.5" customHeight="1">
      <c r="B90" s="15"/>
      <c r="C90" s="15"/>
      <c r="D90" s="25" t="s">
        <v>62</v>
      </c>
      <c r="E90" s="25"/>
      <c r="F90" s="26">
        <v>2000000</v>
      </c>
      <c r="G90" s="26"/>
      <c r="H90" s="26"/>
      <c r="I90" s="12">
        <v>0</v>
      </c>
      <c r="J90" s="12">
        <f t="shared" si="1"/>
        <v>2000000</v>
      </c>
    </row>
    <row r="91" spans="2:10" ht="37.5" customHeight="1">
      <c r="B91" s="7" t="s">
        <v>63</v>
      </c>
      <c r="C91" s="7"/>
      <c r="D91" s="29" t="s">
        <v>64</v>
      </c>
      <c r="E91" s="29"/>
      <c r="F91" s="30">
        <f>SUM(F92)</f>
        <v>575000</v>
      </c>
      <c r="G91" s="30"/>
      <c r="H91" s="30"/>
      <c r="I91" s="8">
        <f>SUM(I92)</f>
        <v>0</v>
      </c>
      <c r="J91" s="8">
        <f t="shared" si="1"/>
        <v>575000</v>
      </c>
    </row>
    <row r="92" spans="2:10" ht="37.5" customHeight="1">
      <c r="B92" s="9"/>
      <c r="C92" s="10" t="s">
        <v>65</v>
      </c>
      <c r="D92" s="31" t="s">
        <v>66</v>
      </c>
      <c r="E92" s="31"/>
      <c r="F92" s="32">
        <f>SUM(F93)</f>
        <v>575000</v>
      </c>
      <c r="G92" s="32"/>
      <c r="H92" s="32"/>
      <c r="I92" s="11">
        <f>SUM(I93)</f>
        <v>0</v>
      </c>
      <c r="J92" s="11">
        <f t="shared" si="1"/>
        <v>575000</v>
      </c>
    </row>
    <row r="93" spans="2:10" ht="37.5" customHeight="1">
      <c r="B93" s="9"/>
      <c r="C93" s="9"/>
      <c r="D93" s="25" t="s">
        <v>7</v>
      </c>
      <c r="E93" s="25"/>
      <c r="F93" s="26">
        <f>SUM(F94:H95)</f>
        <v>575000</v>
      </c>
      <c r="G93" s="26"/>
      <c r="H93" s="26"/>
      <c r="I93" s="12">
        <f>SUM(I94:I95)</f>
        <v>0</v>
      </c>
      <c r="J93" s="12">
        <f t="shared" si="1"/>
        <v>575000</v>
      </c>
    </row>
    <row r="94" spans="2:10" ht="37.5" customHeight="1">
      <c r="B94" s="9"/>
      <c r="C94" s="9"/>
      <c r="D94" s="25" t="s">
        <v>67</v>
      </c>
      <c r="E94" s="25"/>
      <c r="F94" s="26">
        <v>245000</v>
      </c>
      <c r="G94" s="26"/>
      <c r="H94" s="26"/>
      <c r="I94" s="12">
        <v>0</v>
      </c>
      <c r="J94" s="12">
        <f t="shared" si="1"/>
        <v>245000</v>
      </c>
    </row>
    <row r="95" spans="2:10" ht="37.5" customHeight="1">
      <c r="B95" s="9"/>
      <c r="C95" s="9"/>
      <c r="D95" s="25" t="s">
        <v>68</v>
      </c>
      <c r="E95" s="25"/>
      <c r="F95" s="26">
        <v>330000</v>
      </c>
      <c r="G95" s="26"/>
      <c r="H95" s="26"/>
      <c r="I95" s="12">
        <v>0</v>
      </c>
      <c r="J95" s="12">
        <f t="shared" si="1"/>
        <v>330000</v>
      </c>
    </row>
    <row r="96" spans="2:10" ht="37.5" customHeight="1">
      <c r="B96" s="7" t="s">
        <v>69</v>
      </c>
      <c r="C96" s="7"/>
      <c r="D96" s="29" t="s">
        <v>70</v>
      </c>
      <c r="E96" s="29"/>
      <c r="F96" s="30">
        <f>SUM(F97)</f>
        <v>35000</v>
      </c>
      <c r="G96" s="30"/>
      <c r="H96" s="30"/>
      <c r="I96" s="8">
        <f>SUM(I97)</f>
        <v>0</v>
      </c>
      <c r="J96" s="8">
        <f t="shared" si="1"/>
        <v>35000</v>
      </c>
    </row>
    <row r="97" spans="2:10" ht="37.5" customHeight="1">
      <c r="B97" s="20"/>
      <c r="C97" s="10" t="s">
        <v>71</v>
      </c>
      <c r="D97" s="31" t="s">
        <v>72</v>
      </c>
      <c r="E97" s="31"/>
      <c r="F97" s="32">
        <f>SUM(F98)</f>
        <v>35000</v>
      </c>
      <c r="G97" s="32"/>
      <c r="H97" s="32"/>
      <c r="I97" s="11">
        <f>SUM(I98)</f>
        <v>0</v>
      </c>
      <c r="J97" s="11">
        <f t="shared" si="1"/>
        <v>35000</v>
      </c>
    </row>
    <row r="98" spans="2:10" ht="37.5" customHeight="1">
      <c r="B98" s="16"/>
      <c r="C98" s="16"/>
      <c r="D98" s="25" t="s">
        <v>32</v>
      </c>
      <c r="E98" s="25"/>
      <c r="F98" s="26">
        <f>SUM(F99)</f>
        <v>35000</v>
      </c>
      <c r="G98" s="26"/>
      <c r="H98" s="26"/>
      <c r="I98" s="12">
        <f>SUM(I99)</f>
        <v>0</v>
      </c>
      <c r="J98" s="12">
        <f t="shared" si="1"/>
        <v>35000</v>
      </c>
    </row>
    <row r="99" spans="2:10" ht="37.5" customHeight="1">
      <c r="B99" s="15"/>
      <c r="C99" s="15"/>
      <c r="D99" s="25" t="s">
        <v>73</v>
      </c>
      <c r="E99" s="25"/>
      <c r="F99" s="26">
        <v>35000</v>
      </c>
      <c r="G99" s="26"/>
      <c r="H99" s="26"/>
      <c r="I99" s="12">
        <v>0</v>
      </c>
      <c r="J99" s="12">
        <f t="shared" si="1"/>
        <v>35000</v>
      </c>
    </row>
    <row r="100" spans="2:10" ht="37.5" customHeight="1">
      <c r="B100" s="7" t="s">
        <v>74</v>
      </c>
      <c r="C100" s="7"/>
      <c r="D100" s="29" t="s">
        <v>75</v>
      </c>
      <c r="E100" s="29"/>
      <c r="F100" s="30">
        <f>SUM(F101)</f>
        <v>15000</v>
      </c>
      <c r="G100" s="30"/>
      <c r="H100" s="30"/>
      <c r="I100" s="8">
        <f>SUM(I101)</f>
        <v>0</v>
      </c>
      <c r="J100" s="8">
        <f t="shared" si="1"/>
        <v>15000</v>
      </c>
    </row>
    <row r="101" spans="2:10" ht="37.5" customHeight="1">
      <c r="B101" s="9"/>
      <c r="C101" s="10" t="s">
        <v>76</v>
      </c>
      <c r="D101" s="31" t="s">
        <v>77</v>
      </c>
      <c r="E101" s="31"/>
      <c r="F101" s="32">
        <f>SUM(F102)</f>
        <v>15000</v>
      </c>
      <c r="G101" s="32"/>
      <c r="H101" s="32"/>
      <c r="I101" s="11">
        <f>SUM(I102)</f>
        <v>0</v>
      </c>
      <c r="J101" s="11">
        <f t="shared" si="1"/>
        <v>15000</v>
      </c>
    </row>
    <row r="102" spans="2:10" ht="55.5" customHeight="1">
      <c r="B102" s="9"/>
      <c r="C102" s="9"/>
      <c r="D102" s="25" t="s">
        <v>61</v>
      </c>
      <c r="E102" s="25"/>
      <c r="F102" s="26">
        <f>SUM(F103)</f>
        <v>15000</v>
      </c>
      <c r="G102" s="26"/>
      <c r="H102" s="26"/>
      <c r="I102" s="12">
        <f>SUM(I103)</f>
        <v>0</v>
      </c>
      <c r="J102" s="12">
        <f t="shared" si="1"/>
        <v>15000</v>
      </c>
    </row>
    <row r="103" spans="2:10" ht="37.5" customHeight="1">
      <c r="B103" s="9"/>
      <c r="C103" s="9"/>
      <c r="D103" s="25" t="s">
        <v>78</v>
      </c>
      <c r="E103" s="25"/>
      <c r="F103" s="26">
        <v>15000</v>
      </c>
      <c r="G103" s="26"/>
      <c r="H103" s="26"/>
      <c r="I103" s="12">
        <v>0</v>
      </c>
      <c r="J103" s="12">
        <f t="shared" si="1"/>
        <v>15000</v>
      </c>
    </row>
    <row r="104" spans="2:10" ht="7.5" customHeight="1">
      <c r="B104" s="33"/>
      <c r="C104" s="33"/>
      <c r="D104" s="33"/>
      <c r="E104" s="35"/>
      <c r="F104" s="35"/>
      <c r="G104" s="35"/>
      <c r="H104" s="35"/>
      <c r="I104" s="18"/>
      <c r="J104" s="18"/>
    </row>
    <row r="105" spans="2:10" ht="34.5" customHeight="1">
      <c r="B105" s="27" t="s">
        <v>79</v>
      </c>
      <c r="C105" s="27"/>
      <c r="D105" s="27"/>
      <c r="E105" s="27"/>
      <c r="F105" s="34">
        <f>SUM(F5+F48+F52+F59+F65+F69+F87+F91+F96+F100)</f>
        <v>39769219</v>
      </c>
      <c r="G105" s="34"/>
      <c r="H105" s="34"/>
      <c r="I105" s="19">
        <f>SUM(I5+I48+I52+I59+I65+I69+I87+I91+I96+I100)</f>
        <v>3918000</v>
      </c>
      <c r="J105" s="12">
        <f>SUM(J5+J48+J52+J59+J65+J69+J87+J91+J96+J100)</f>
        <v>43687219</v>
      </c>
    </row>
    <row r="106" spans="1:12" ht="67.5" customHeight="1">
      <c r="A106" s="28"/>
      <c r="B106" s="28"/>
      <c r="C106" s="28"/>
      <c r="D106" s="28"/>
      <c r="E106" s="28"/>
      <c r="F106" s="28"/>
      <c r="G106" s="28"/>
      <c r="H106" s="28"/>
      <c r="J106" s="23"/>
      <c r="K106" s="23"/>
      <c r="L106" s="24"/>
    </row>
    <row r="107" spans="1:8" ht="34.5" customHeight="1">
      <c r="A107" s="28"/>
      <c r="B107" s="28"/>
      <c r="C107" s="28"/>
      <c r="D107" s="28"/>
      <c r="E107" s="28"/>
      <c r="F107" s="28"/>
      <c r="G107" s="28"/>
      <c r="H107" s="28"/>
    </row>
    <row r="108" spans="1:7" ht="11.25" customHeight="1">
      <c r="A108" s="28"/>
      <c r="B108" s="28"/>
      <c r="C108" s="28"/>
      <c r="D108" s="28"/>
      <c r="E108" s="28"/>
      <c r="F108" s="28"/>
      <c r="G108" s="3"/>
    </row>
  </sheetData>
  <sheetProtection/>
  <mergeCells count="210">
    <mergeCell ref="D80:E80"/>
    <mergeCell ref="F80:H80"/>
    <mergeCell ref="D27:E27"/>
    <mergeCell ref="F27:H27"/>
    <mergeCell ref="D28:E28"/>
    <mergeCell ref="F28:H28"/>
    <mergeCell ref="D73:E73"/>
    <mergeCell ref="F73:H73"/>
    <mergeCell ref="D77:E77"/>
    <mergeCell ref="D78:E78"/>
    <mergeCell ref="D21:E21"/>
    <mergeCell ref="F21:H21"/>
    <mergeCell ref="D37:E37"/>
    <mergeCell ref="F37:H37"/>
    <mergeCell ref="D64:E64"/>
    <mergeCell ref="F64:H64"/>
    <mergeCell ref="D26:E26"/>
    <mergeCell ref="F26:H26"/>
    <mergeCell ref="D29:E29"/>
    <mergeCell ref="F29:H29"/>
    <mergeCell ref="F77:H77"/>
    <mergeCell ref="F78:H78"/>
    <mergeCell ref="D79:E79"/>
    <mergeCell ref="F79:H79"/>
    <mergeCell ref="D22:E22"/>
    <mergeCell ref="F22:H22"/>
    <mergeCell ref="D24:E24"/>
    <mergeCell ref="F24:H24"/>
    <mergeCell ref="D25:E25"/>
    <mergeCell ref="F25:H25"/>
    <mergeCell ref="D16:E16"/>
    <mergeCell ref="F16:H16"/>
    <mergeCell ref="D23:E23"/>
    <mergeCell ref="F23:H23"/>
    <mergeCell ref="D17:E17"/>
    <mergeCell ref="F17:H17"/>
    <mergeCell ref="D18:E18"/>
    <mergeCell ref="F18:H18"/>
    <mergeCell ref="D19:E19"/>
    <mergeCell ref="F19:H19"/>
    <mergeCell ref="A1:H1"/>
    <mergeCell ref="B2:H2"/>
    <mergeCell ref="D4:E4"/>
    <mergeCell ref="F4:H4"/>
    <mergeCell ref="D5:E5"/>
    <mergeCell ref="F5:H5"/>
    <mergeCell ref="D12:E12"/>
    <mergeCell ref="F12:H12"/>
    <mergeCell ref="D11:E11"/>
    <mergeCell ref="F11:H11"/>
    <mergeCell ref="D6:E6"/>
    <mergeCell ref="F6:H6"/>
    <mergeCell ref="D7:E7"/>
    <mergeCell ref="F7:H7"/>
    <mergeCell ref="D8:E8"/>
    <mergeCell ref="F8:H8"/>
    <mergeCell ref="D14:E14"/>
    <mergeCell ref="F14:H14"/>
    <mergeCell ref="D15:E15"/>
    <mergeCell ref="F15:H15"/>
    <mergeCell ref="D13:E13"/>
    <mergeCell ref="F13:H13"/>
    <mergeCell ref="D32:E32"/>
    <mergeCell ref="F32:H32"/>
    <mergeCell ref="D33:E33"/>
    <mergeCell ref="F33:H33"/>
    <mergeCell ref="D30:E30"/>
    <mergeCell ref="F30:H30"/>
    <mergeCell ref="D31:E31"/>
    <mergeCell ref="F31:H31"/>
    <mergeCell ref="D34:E34"/>
    <mergeCell ref="F34:H34"/>
    <mergeCell ref="D36:E36"/>
    <mergeCell ref="F36:H36"/>
    <mergeCell ref="D38:E38"/>
    <mergeCell ref="F38:H38"/>
    <mergeCell ref="D35:E35"/>
    <mergeCell ref="F35:H35"/>
    <mergeCell ref="D39:E39"/>
    <mergeCell ref="F39:H39"/>
    <mergeCell ref="D40:E40"/>
    <mergeCell ref="F40:H40"/>
    <mergeCell ref="D41:E41"/>
    <mergeCell ref="F41:H41"/>
    <mergeCell ref="D42:E42"/>
    <mergeCell ref="F42:H42"/>
    <mergeCell ref="D43:E43"/>
    <mergeCell ref="F43:H43"/>
    <mergeCell ref="D44:E44"/>
    <mergeCell ref="F44:H44"/>
    <mergeCell ref="D45:E45"/>
    <mergeCell ref="F45:H45"/>
    <mergeCell ref="D49:E49"/>
    <mergeCell ref="F49:H49"/>
    <mergeCell ref="D50:E50"/>
    <mergeCell ref="F50:H50"/>
    <mergeCell ref="D46:E46"/>
    <mergeCell ref="F46:H46"/>
    <mergeCell ref="D47:E47"/>
    <mergeCell ref="F47:H47"/>
    <mergeCell ref="D48:E48"/>
    <mergeCell ref="F48:H48"/>
    <mergeCell ref="D51:E51"/>
    <mergeCell ref="F51:H51"/>
    <mergeCell ref="D52:E52"/>
    <mergeCell ref="F52:H52"/>
    <mergeCell ref="D53:E53"/>
    <mergeCell ref="F53:H53"/>
    <mergeCell ref="D54:E54"/>
    <mergeCell ref="F54:H54"/>
    <mergeCell ref="D55:E55"/>
    <mergeCell ref="F55:H55"/>
    <mergeCell ref="D56:E56"/>
    <mergeCell ref="F56:H56"/>
    <mergeCell ref="D57:E57"/>
    <mergeCell ref="F57:H57"/>
    <mergeCell ref="D58:E58"/>
    <mergeCell ref="F58:H58"/>
    <mergeCell ref="D59:E59"/>
    <mergeCell ref="F59:H59"/>
    <mergeCell ref="D60:E60"/>
    <mergeCell ref="F60:H60"/>
    <mergeCell ref="D61:E61"/>
    <mergeCell ref="F61:H61"/>
    <mergeCell ref="D62:E62"/>
    <mergeCell ref="F62:H62"/>
    <mergeCell ref="D65:E65"/>
    <mergeCell ref="F65:H65"/>
    <mergeCell ref="D66:E66"/>
    <mergeCell ref="F66:H66"/>
    <mergeCell ref="D63:E63"/>
    <mergeCell ref="F63:H63"/>
    <mergeCell ref="D67:E67"/>
    <mergeCell ref="F67:H67"/>
    <mergeCell ref="D68:E68"/>
    <mergeCell ref="F68:H68"/>
    <mergeCell ref="D69:E69"/>
    <mergeCell ref="F69:H69"/>
    <mergeCell ref="D70:E70"/>
    <mergeCell ref="F70:H70"/>
    <mergeCell ref="D71:E71"/>
    <mergeCell ref="F71:H71"/>
    <mergeCell ref="D72:E72"/>
    <mergeCell ref="F72:H72"/>
    <mergeCell ref="D74:E74"/>
    <mergeCell ref="F74:H74"/>
    <mergeCell ref="D75:E75"/>
    <mergeCell ref="F75:H75"/>
    <mergeCell ref="D76:E76"/>
    <mergeCell ref="F76:H76"/>
    <mergeCell ref="D81:E81"/>
    <mergeCell ref="F81:H81"/>
    <mergeCell ref="D84:E84"/>
    <mergeCell ref="F84:H84"/>
    <mergeCell ref="D85:E85"/>
    <mergeCell ref="F85:H85"/>
    <mergeCell ref="D83:E83"/>
    <mergeCell ref="F83:H83"/>
    <mergeCell ref="D86:E86"/>
    <mergeCell ref="F86:H86"/>
    <mergeCell ref="D87:E87"/>
    <mergeCell ref="F87:H87"/>
    <mergeCell ref="D88:E88"/>
    <mergeCell ref="F88:H88"/>
    <mergeCell ref="D92:E92"/>
    <mergeCell ref="F92:H92"/>
    <mergeCell ref="D93:E93"/>
    <mergeCell ref="F93:H93"/>
    <mergeCell ref="D89:E89"/>
    <mergeCell ref="F89:H89"/>
    <mergeCell ref="D90:E90"/>
    <mergeCell ref="F90:H90"/>
    <mergeCell ref="D91:E91"/>
    <mergeCell ref="F91:H91"/>
    <mergeCell ref="F94:H94"/>
    <mergeCell ref="D95:E95"/>
    <mergeCell ref="F95:H95"/>
    <mergeCell ref="F98:H98"/>
    <mergeCell ref="D97:E97"/>
    <mergeCell ref="F97:H97"/>
    <mergeCell ref="D94:E94"/>
    <mergeCell ref="A108:F108"/>
    <mergeCell ref="D102:E102"/>
    <mergeCell ref="F102:H102"/>
    <mergeCell ref="D103:E103"/>
    <mergeCell ref="F103:H103"/>
    <mergeCell ref="D100:E100"/>
    <mergeCell ref="F100:H100"/>
    <mergeCell ref="F105:H105"/>
    <mergeCell ref="A106:H106"/>
    <mergeCell ref="E104:H104"/>
    <mergeCell ref="A107:H107"/>
    <mergeCell ref="D96:E96"/>
    <mergeCell ref="F96:H96"/>
    <mergeCell ref="D99:E99"/>
    <mergeCell ref="F99:H99"/>
    <mergeCell ref="D98:E98"/>
    <mergeCell ref="D101:E101"/>
    <mergeCell ref="F101:H101"/>
    <mergeCell ref="B104:D104"/>
    <mergeCell ref="D9:E9"/>
    <mergeCell ref="F9:H9"/>
    <mergeCell ref="D10:E10"/>
    <mergeCell ref="F10:H10"/>
    <mergeCell ref="J106:L106"/>
    <mergeCell ref="D20:E20"/>
    <mergeCell ref="F20:H20"/>
    <mergeCell ref="D82:E82"/>
    <mergeCell ref="F82:H82"/>
    <mergeCell ref="B105:E105"/>
  </mergeCells>
  <printOptions/>
  <pageMargins left="0.7480314960629921" right="0.7480314960629921" top="0.984251968503937" bottom="0.984251968503937" header="0.5118110236220472" footer="0.5118110236220472"/>
  <pageSetup fitToHeight="12" fitToWidth="1" orientation="portrait" paperSize="9" scale="60" r:id="rId1"/>
  <headerFooter>
    <oddHeader>&amp;RTabela Nr 3 do Uchwały Rady Powiatu Wołomińskiego Nr XXXIV-326/2017 
 z dnia 23 marca 2017 r.</oddHead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2017-03-24T11:17:33Z</cp:lastPrinted>
  <dcterms:modified xsi:type="dcterms:W3CDTF">2017-03-24T11:17:38Z</dcterms:modified>
  <cp:category/>
  <cp:version/>
  <cp:contentType/>
  <cp:contentStatus/>
</cp:coreProperties>
</file>