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'doc1'!$A$1:$P$43</definedName>
  </definedNames>
  <calcPr fullCalcOnLoad="1"/>
</workbook>
</file>

<file path=xl/sharedStrings.xml><?xml version="1.0" encoding="utf-8"?>
<sst xmlns="http://schemas.openxmlformats.org/spreadsheetml/2006/main" count="121" uniqueCount="62">
  <si>
    <t>Dział</t>
  </si>
  <si>
    <t>Rozdział</t>
  </si>
  <si>
    <t>Nazwa</t>
  </si>
  <si>
    <t>Plan przed zmianą</t>
  </si>
  <si>
    <t>Zmniejszenie</t>
  </si>
  <si>
    <t>Zwiększenie</t>
  </si>
  <si>
    <t>Plan po zmianach 
(5+6+7)</t>
  </si>
  <si>
    <t>1</t>
  </si>
  <si>
    <t>2</t>
  </si>
  <si>
    <t>4</t>
  </si>
  <si>
    <t>5</t>
  </si>
  <si>
    <t>6</t>
  </si>
  <si>
    <t>7</t>
  </si>
  <si>
    <t>8</t>
  </si>
  <si>
    <t>bieżące</t>
  </si>
  <si>
    <t>852</t>
  </si>
  <si>
    <t>Pomoc społeczna</t>
  </si>
  <si>
    <t>0,00</t>
  </si>
  <si>
    <t>14 001,00</t>
  </si>
  <si>
    <t xml:space="preserve">w tym z tytułu dotacji i środków na finansowanie wydatków na realizację zadań finansowanych z udziałem środków, o których mowa w art. 5 ust. 1 pkt 2 i 3 
</t>
  </si>
  <si>
    <t>343 570,00</t>
  </si>
  <si>
    <t>85295</t>
  </si>
  <si>
    <t>Pozostała działalność</t>
  </si>
  <si>
    <t>razem:</t>
  </si>
  <si>
    <t>majątkowe</t>
  </si>
  <si>
    <t>600</t>
  </si>
  <si>
    <t>Transport i łączność</t>
  </si>
  <si>
    <t>6 207 200,00</t>
  </si>
  <si>
    <t>810 000,00</t>
  </si>
  <si>
    <t>60014</t>
  </si>
  <si>
    <t>Drogi publiczne powiatowe</t>
  </si>
  <si>
    <t>Dotacja celowa otrzymana z tytułu pomocy finansowej udzielanej między jednostkami samorządu terytorialnego na dofinansowanie własnych zadań inwestycyjnych i zakupów inwestycyjnych</t>
  </si>
  <si>
    <t>754</t>
  </si>
  <si>
    <t>Bezpieczeństwo publiczne i ochrona przeciwpożarowa</t>
  </si>
  <si>
    <t>690 151,00</t>
  </si>
  <si>
    <t>646 143,00</t>
  </si>
  <si>
    <t>75421</t>
  </si>
  <si>
    <t>Zarządzanie kryzysowe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</si>
  <si>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</si>
  <si>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130 812,00</t>
  </si>
  <si>
    <t>10 077 351,00</t>
  </si>
  <si>
    <t>1 456 143,00</t>
  </si>
  <si>
    <t>Ogółem:</t>
  </si>
  <si>
    <t>187 649 962,00</t>
  </si>
  <si>
    <t>1 470 144,00</t>
  </si>
  <si>
    <t>7 369 495,00</t>
  </si>
  <si>
    <t>660 144,00</t>
  </si>
  <si>
    <t>(* kol 2 do wykorzystania fakultatywnego)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</si>
  <si>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 - Dotacja  ze  środków Unii Europejskiej na realizacje projektu pn. Nowe Horyzonty"</t>
  </si>
  <si>
    <t>Pomoc finansowa z gminy Jadów Budowa chodnika w Sulejowie gm. Jadów</t>
  </si>
  <si>
    <t>Pomoc finansowa z gminy Klembów na zadanie pn. Budowa chodnika w msc. Stary Kraszew, gm. Klembów</t>
  </si>
  <si>
    <t xml:space="preserve">Pomoc finansowa z gminy Dąbrówka na realizację projektu  Systemu wczesnego ostrzegania przed zjawiskami katastrofalnymi w Powiecie Wołomińskim </t>
  </si>
  <si>
    <t xml:space="preserve">Pomoc finansowa z gminy Klembów na realizację projektu  Systemu wczesnego ostrzegania przed zjawiskami katastrofalnymi w Powiecie Wołomińskim </t>
  </si>
  <si>
    <t xml:space="preserve">Pomoc finansowa z gminy Kobyłka  na realizację projektu  Systemu wczesnego ostrzegania przed zjawiskami katastrofalnymi w Powiecie Wołomińskim </t>
  </si>
  <si>
    <t xml:space="preserve">Pomoc finansowa z gminy Marki na realizację projektu  Systemu wczesnego ostrzegania przed zjawiskami katastrofalnymi w Powiecie Wołomińskim </t>
  </si>
  <si>
    <t xml:space="preserve">Pomoc finansowa z gminy Poświętne na realizację projektu  Systemu wczesnego ostrzegania przed zjawiskami katastrofalnymi w Powiecie Wołomińskim </t>
  </si>
  <si>
    <t xml:space="preserve">Pomoc finansowa z gminy Radzymin na realizację projektu  Systemu wczesnego ostrzegania przed zjawiskami katastrofalnymi w Powiecie Wołomińskim </t>
  </si>
  <si>
    <t xml:space="preserve">Pomoc finansowa z gminy Tłuszcz na realizację projektu  Systemu wczesnego ostrzegania przed zjawiskami katastrofalnymi w Powiecie Wołomińskim </t>
  </si>
  <si>
    <t xml:space="preserve">Pomoc finansowa z gminy Wołomin na realizację projektu  Systemu wczesnego ostrzegania przed zjawiskami katastrofalnymi w Powiecie Wołomińskim </t>
  </si>
  <si>
    <t xml:space="preserve">Pomoc finansowa z gminy Ząbki  na realizację projektu  Systemu wczesnego ostrzegania przed zjawiskami katastrofalnymi w Powiecie Wołomińskim </t>
  </si>
  <si>
    <t xml:space="preserve">Pomoc finansowa z gminy Zielonka na realizację projektu  Systemu wczesnego ostrzegania przed zjawiskami katastrofalnymi w Powiecie Wołomińskim </t>
  </si>
  <si>
    <t>Tabela Nr 1 do Uchwały Nr XXVIII-300/2017 Rady Powiatu Wołomińskiego z dnia 26 stycznia 2017 r. Zmiany w planie dochodów budżetu Powiatu Wołomińskiego na rok 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</si>
</sst>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2" xfId="0" applyNumberFormat="1" applyFont="1" applyFill="1" applyBorder="1" applyAlignment="1" applyProtection="1">
      <alignment horizontal="center" wrapText="1"/>
      <protection locked="0"/>
    </xf>
    <xf numFmtId="49" fontId="0" fillId="33" borderId="13" xfId="0" applyNumberFormat="1" applyFont="1" applyFill="1" applyBorder="1" applyAlignment="1" applyProtection="1">
      <alignment horizontal="center" wrapText="1"/>
      <protection locked="0"/>
    </xf>
    <xf numFmtId="49" fontId="0" fillId="33" borderId="11" xfId="0" applyNumberFormat="1" applyFont="1" applyFill="1" applyBorder="1" applyAlignment="1" applyProtection="1">
      <alignment horizont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view="pageBreakPreview" zoomScaleSheetLayoutView="100" zoomScalePageLayoutView="0" workbookViewId="0" topLeftCell="A1">
      <selection activeCell="B3" sqref="B3:P3"/>
    </sheetView>
  </sheetViews>
  <sheetFormatPr defaultColWidth="9.33203125" defaultRowHeight="12.75"/>
  <cols>
    <col min="2" max="2" width="6.16015625" style="0" customWidth="1"/>
    <col min="3" max="3" width="11.5" style="0" customWidth="1"/>
    <col min="4" max="4" width="15.83203125" style="0" customWidth="1"/>
    <col min="5" max="5" width="4.33203125" style="0" customWidth="1"/>
    <col min="6" max="6" width="32.5" style="0" customWidth="1"/>
    <col min="7" max="7" width="16.5" style="0" customWidth="1"/>
    <col min="8" max="8" width="1.171875" style="0" customWidth="1"/>
    <col min="9" max="9" width="23" style="0" customWidth="1"/>
    <col min="10" max="11" width="24.16015625" style="0" customWidth="1"/>
    <col min="12" max="12" width="1.171875" style="0" customWidth="1"/>
    <col min="13" max="13" width="5.66015625" style="0" customWidth="1"/>
    <col min="14" max="14" width="12.66015625" style="0" customWidth="1"/>
    <col min="15" max="15" width="0.4921875" style="0" customWidth="1"/>
    <col min="16" max="16" width="3.66015625" style="0" customWidth="1"/>
  </cols>
  <sheetData>
    <row r="1" spans="2:17" ht="22.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2"/>
    </row>
    <row r="2" spans="2:17" ht="13.5" customHeight="1" hidden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"/>
      <c r="O2" s="13"/>
      <c r="P2" s="13"/>
      <c r="Q2" s="2"/>
    </row>
    <row r="3" spans="2:17" ht="38.25" customHeight="1">
      <c r="B3" s="37" t="s">
        <v>61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2"/>
    </row>
    <row r="4" spans="2:17" ht="13.5" customHeight="1">
      <c r="B4" s="13"/>
      <c r="C4" s="13"/>
      <c r="D4" s="13"/>
      <c r="E4" s="14"/>
      <c r="F4" s="14"/>
      <c r="G4" s="14"/>
      <c r="H4" s="14"/>
      <c r="I4" s="13"/>
      <c r="J4" s="13"/>
      <c r="K4" s="13"/>
      <c r="L4" s="13"/>
      <c r="M4" s="13"/>
      <c r="N4" s="13"/>
      <c r="O4" s="13"/>
      <c r="P4" s="13"/>
      <c r="Q4" s="2"/>
    </row>
    <row r="5" spans="3:17" ht="34.5" customHeight="1">
      <c r="C5" s="3" t="s">
        <v>0</v>
      </c>
      <c r="D5" s="3" t="s">
        <v>1</v>
      </c>
      <c r="E5" s="15" t="s">
        <v>2</v>
      </c>
      <c r="F5" s="15"/>
      <c r="G5" s="15"/>
      <c r="H5" s="15" t="s">
        <v>3</v>
      </c>
      <c r="I5" s="15"/>
      <c r="J5" s="3" t="s">
        <v>4</v>
      </c>
      <c r="K5" s="3" t="s">
        <v>5</v>
      </c>
      <c r="L5" s="15" t="s">
        <v>6</v>
      </c>
      <c r="M5" s="15"/>
      <c r="N5" s="15"/>
      <c r="O5" s="15"/>
      <c r="P5" s="15"/>
      <c r="Q5" s="2"/>
    </row>
    <row r="6" spans="3:17" ht="11.25" customHeight="1">
      <c r="C6" s="4" t="s">
        <v>7</v>
      </c>
      <c r="D6" s="4" t="s">
        <v>8</v>
      </c>
      <c r="E6" s="16" t="s">
        <v>9</v>
      </c>
      <c r="F6" s="16"/>
      <c r="G6" s="16"/>
      <c r="H6" s="16" t="s">
        <v>10</v>
      </c>
      <c r="I6" s="16"/>
      <c r="J6" s="4" t="s">
        <v>11</v>
      </c>
      <c r="K6" s="4" t="s">
        <v>12</v>
      </c>
      <c r="L6" s="16" t="s">
        <v>13</v>
      </c>
      <c r="M6" s="16"/>
      <c r="N6" s="16"/>
      <c r="O6" s="16"/>
      <c r="P6" s="16"/>
      <c r="Q6" s="2"/>
    </row>
    <row r="7" spans="3:17" ht="13.5" customHeight="1">
      <c r="C7" s="17" t="s">
        <v>14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2"/>
    </row>
    <row r="8" spans="3:17" ht="13.5" customHeight="1">
      <c r="C8" s="4" t="s">
        <v>15</v>
      </c>
      <c r="D8" s="5"/>
      <c r="E8" s="12" t="s">
        <v>16</v>
      </c>
      <c r="F8" s="12"/>
      <c r="G8" s="12"/>
      <c r="H8" s="11">
        <v>8681654</v>
      </c>
      <c r="I8" s="11"/>
      <c r="J8" s="7" t="s">
        <v>17</v>
      </c>
      <c r="K8" s="7">
        <v>14001</v>
      </c>
      <c r="L8" s="11">
        <f aca="true" t="shared" si="0" ref="L8:L14">SUM(H8+K8-J8)</f>
        <v>8695655</v>
      </c>
      <c r="M8" s="11"/>
      <c r="N8" s="11"/>
      <c r="O8" s="11"/>
      <c r="P8" s="11"/>
      <c r="Q8" s="2"/>
    </row>
    <row r="9" spans="3:17" ht="33" customHeight="1">
      <c r="C9" s="4"/>
      <c r="D9" s="5"/>
      <c r="E9" s="12" t="s">
        <v>19</v>
      </c>
      <c r="F9" s="12"/>
      <c r="G9" s="12"/>
      <c r="H9" s="11">
        <v>343570</v>
      </c>
      <c r="I9" s="11"/>
      <c r="J9" s="7">
        <v>0</v>
      </c>
      <c r="K9" s="7">
        <v>14001</v>
      </c>
      <c r="L9" s="11">
        <f t="shared" si="0"/>
        <v>357571</v>
      </c>
      <c r="M9" s="11"/>
      <c r="N9" s="11"/>
      <c r="O9" s="11"/>
      <c r="P9" s="11"/>
      <c r="Q9" s="2"/>
    </row>
    <row r="10" spans="3:17" ht="23.25" customHeight="1">
      <c r="C10" s="5"/>
      <c r="D10" s="4" t="s">
        <v>21</v>
      </c>
      <c r="E10" s="12" t="s">
        <v>22</v>
      </c>
      <c r="F10" s="12"/>
      <c r="G10" s="12"/>
      <c r="H10" s="11" t="s">
        <v>20</v>
      </c>
      <c r="I10" s="11"/>
      <c r="J10" s="7" t="s">
        <v>17</v>
      </c>
      <c r="K10" s="7" t="s">
        <v>18</v>
      </c>
      <c r="L10" s="11">
        <f t="shared" si="0"/>
        <v>357571</v>
      </c>
      <c r="M10" s="11"/>
      <c r="N10" s="11"/>
      <c r="O10" s="11"/>
      <c r="P10" s="11"/>
      <c r="Q10" s="2"/>
    </row>
    <row r="11" spans="3:17" ht="34.5" customHeight="1">
      <c r="C11" s="5"/>
      <c r="D11" s="4"/>
      <c r="E11" s="12" t="s">
        <v>19</v>
      </c>
      <c r="F11" s="12"/>
      <c r="G11" s="12"/>
      <c r="H11" s="11">
        <v>343570</v>
      </c>
      <c r="I11" s="11"/>
      <c r="J11" s="7">
        <v>0</v>
      </c>
      <c r="K11" s="7">
        <v>14001</v>
      </c>
      <c r="L11" s="11">
        <f t="shared" si="0"/>
        <v>357571</v>
      </c>
      <c r="M11" s="11"/>
      <c r="N11" s="11"/>
      <c r="O11" s="11"/>
      <c r="P11" s="11"/>
      <c r="Q11" s="2"/>
    </row>
    <row r="12" spans="3:17" ht="75" customHeight="1">
      <c r="C12" s="5"/>
      <c r="D12" s="5"/>
      <c r="E12" s="12" t="s">
        <v>48</v>
      </c>
      <c r="F12" s="12"/>
      <c r="G12" s="12"/>
      <c r="H12" s="11" t="s">
        <v>20</v>
      </c>
      <c r="I12" s="11"/>
      <c r="J12" s="7" t="s">
        <v>17</v>
      </c>
      <c r="K12" s="7" t="s">
        <v>18</v>
      </c>
      <c r="L12" s="11">
        <f t="shared" si="0"/>
        <v>357571</v>
      </c>
      <c r="M12" s="11"/>
      <c r="N12" s="11"/>
      <c r="O12" s="11"/>
      <c r="P12" s="11"/>
      <c r="Q12" s="2"/>
    </row>
    <row r="13" spans="3:17" ht="13.5" customHeight="1">
      <c r="C13" s="21" t="s">
        <v>14</v>
      </c>
      <c r="D13" s="21"/>
      <c r="E13" s="21"/>
      <c r="F13" s="21"/>
      <c r="G13" s="6" t="s">
        <v>23</v>
      </c>
      <c r="H13" s="22">
        <v>177572611</v>
      </c>
      <c r="I13" s="22"/>
      <c r="J13" s="8" t="s">
        <v>17</v>
      </c>
      <c r="K13" s="8" t="s">
        <v>18</v>
      </c>
      <c r="L13" s="23">
        <f t="shared" si="0"/>
        <v>177586612</v>
      </c>
      <c r="M13" s="23"/>
      <c r="N13" s="23"/>
      <c r="O13" s="23"/>
      <c r="P13" s="23"/>
      <c r="Q13" s="2"/>
    </row>
    <row r="14" spans="3:17" ht="39.75" customHeight="1">
      <c r="C14" s="27"/>
      <c r="D14" s="27"/>
      <c r="E14" s="28" t="s">
        <v>19</v>
      </c>
      <c r="F14" s="28"/>
      <c r="G14" s="28"/>
      <c r="H14" s="29">
        <v>6679344</v>
      </c>
      <c r="I14" s="29"/>
      <c r="J14" s="9" t="s">
        <v>17</v>
      </c>
      <c r="K14" s="9">
        <v>14001</v>
      </c>
      <c r="L14" s="11">
        <f t="shared" si="0"/>
        <v>6693345</v>
      </c>
      <c r="M14" s="11"/>
      <c r="N14" s="11"/>
      <c r="O14" s="11"/>
      <c r="P14" s="11"/>
      <c r="Q14" s="2"/>
    </row>
    <row r="15" spans="3:17" ht="13.5" customHeight="1">
      <c r="C15" s="17" t="s">
        <v>24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"/>
    </row>
    <row r="16" spans="3:17" ht="13.5" customHeight="1">
      <c r="C16" s="4" t="s">
        <v>25</v>
      </c>
      <c r="D16" s="5"/>
      <c r="E16" s="30" t="s">
        <v>26</v>
      </c>
      <c r="F16" s="30"/>
      <c r="G16" s="30"/>
      <c r="H16" s="11" t="s">
        <v>27</v>
      </c>
      <c r="I16" s="11"/>
      <c r="J16" s="7" t="s">
        <v>17</v>
      </c>
      <c r="K16" s="7" t="s">
        <v>28</v>
      </c>
      <c r="L16" s="11">
        <f aca="true" t="shared" si="1" ref="L16:L22">SUM(H16+K16-J16)</f>
        <v>7017200</v>
      </c>
      <c r="M16" s="11"/>
      <c r="N16" s="11"/>
      <c r="O16" s="11"/>
      <c r="P16" s="11"/>
      <c r="Q16" s="2"/>
    </row>
    <row r="17" spans="3:17" ht="13.5" customHeight="1">
      <c r="C17" s="5"/>
      <c r="D17" s="4" t="s">
        <v>29</v>
      </c>
      <c r="E17" s="30" t="s">
        <v>30</v>
      </c>
      <c r="F17" s="30"/>
      <c r="G17" s="30"/>
      <c r="H17" s="11" t="s">
        <v>27</v>
      </c>
      <c r="I17" s="11"/>
      <c r="J17" s="7" t="s">
        <v>17</v>
      </c>
      <c r="K17" s="7" t="s">
        <v>28</v>
      </c>
      <c r="L17" s="11">
        <f t="shared" si="1"/>
        <v>7017200</v>
      </c>
      <c r="M17" s="11"/>
      <c r="N17" s="11"/>
      <c r="O17" s="11"/>
      <c r="P17" s="11"/>
      <c r="Q17" s="2"/>
    </row>
    <row r="18" spans="3:17" ht="53.25" customHeight="1">
      <c r="C18" s="5"/>
      <c r="D18" s="5"/>
      <c r="E18" s="12" t="s">
        <v>31</v>
      </c>
      <c r="F18" s="12"/>
      <c r="G18" s="12"/>
      <c r="H18" s="11" t="s">
        <v>27</v>
      </c>
      <c r="I18" s="11"/>
      <c r="J18" s="7" t="s">
        <v>17</v>
      </c>
      <c r="K18" s="7">
        <f>SUM(K19:K20)</f>
        <v>810000</v>
      </c>
      <c r="L18" s="11">
        <f t="shared" si="1"/>
        <v>7017200</v>
      </c>
      <c r="M18" s="11"/>
      <c r="N18" s="11"/>
      <c r="O18" s="11"/>
      <c r="P18" s="11"/>
      <c r="Q18" s="2"/>
    </row>
    <row r="19" spans="3:17" ht="30" customHeight="1">
      <c r="C19" s="5"/>
      <c r="D19" s="5"/>
      <c r="E19" s="12" t="s">
        <v>49</v>
      </c>
      <c r="F19" s="12"/>
      <c r="G19" s="12"/>
      <c r="H19" s="11">
        <v>170000</v>
      </c>
      <c r="I19" s="11"/>
      <c r="J19" s="7">
        <v>0</v>
      </c>
      <c r="K19" s="7">
        <v>610000</v>
      </c>
      <c r="L19" s="11">
        <f>SUM(H19+K19-J19)</f>
        <v>780000</v>
      </c>
      <c r="M19" s="11"/>
      <c r="N19" s="11"/>
      <c r="O19" s="11"/>
      <c r="P19" s="11"/>
      <c r="Q19" s="2"/>
    </row>
    <row r="20" spans="3:17" ht="32.25" customHeight="1">
      <c r="C20" s="5"/>
      <c r="D20" s="5"/>
      <c r="E20" s="12" t="s">
        <v>50</v>
      </c>
      <c r="F20" s="12"/>
      <c r="G20" s="12"/>
      <c r="H20" s="11">
        <v>0</v>
      </c>
      <c r="I20" s="11"/>
      <c r="J20" s="7">
        <v>0</v>
      </c>
      <c r="K20" s="7">
        <v>200000</v>
      </c>
      <c r="L20" s="11">
        <f>SUM(H20+K20-J20)</f>
        <v>200000</v>
      </c>
      <c r="M20" s="11"/>
      <c r="N20" s="11"/>
      <c r="O20" s="11"/>
      <c r="P20" s="11"/>
      <c r="Q20" s="2"/>
    </row>
    <row r="21" spans="3:17" ht="21.75" customHeight="1">
      <c r="C21" s="4" t="s">
        <v>32</v>
      </c>
      <c r="D21" s="5"/>
      <c r="E21" s="12" t="s">
        <v>33</v>
      </c>
      <c r="F21" s="12"/>
      <c r="G21" s="12"/>
      <c r="H21" s="11" t="s">
        <v>34</v>
      </c>
      <c r="I21" s="11"/>
      <c r="J21" s="7" t="s">
        <v>17</v>
      </c>
      <c r="K21" s="7" t="s">
        <v>35</v>
      </c>
      <c r="L21" s="11">
        <f t="shared" si="1"/>
        <v>1336294</v>
      </c>
      <c r="M21" s="11"/>
      <c r="N21" s="11"/>
      <c r="O21" s="11"/>
      <c r="P21" s="11"/>
      <c r="Q21" s="2"/>
    </row>
    <row r="22" spans="3:17" ht="43.5" customHeight="1">
      <c r="C22" s="3"/>
      <c r="D22" s="5"/>
      <c r="E22" s="12" t="s">
        <v>19</v>
      </c>
      <c r="F22" s="12"/>
      <c r="G22" s="12"/>
      <c r="H22" s="11" t="s">
        <v>34</v>
      </c>
      <c r="I22" s="11"/>
      <c r="J22" s="7" t="s">
        <v>17</v>
      </c>
      <c r="K22" s="7" t="s">
        <v>35</v>
      </c>
      <c r="L22" s="11">
        <f t="shared" si="1"/>
        <v>1336294</v>
      </c>
      <c r="M22" s="11"/>
      <c r="N22" s="11"/>
      <c r="O22" s="11"/>
      <c r="P22" s="11"/>
      <c r="Q22" s="2"/>
    </row>
    <row r="23" spans="3:17" ht="13.5" customHeight="1">
      <c r="C23" s="5"/>
      <c r="D23" s="4" t="s">
        <v>36</v>
      </c>
      <c r="E23" s="12" t="s">
        <v>37</v>
      </c>
      <c r="F23" s="12"/>
      <c r="G23" s="12"/>
      <c r="H23" s="11" t="s">
        <v>34</v>
      </c>
      <c r="I23" s="11"/>
      <c r="J23" s="7" t="s">
        <v>17</v>
      </c>
      <c r="K23" s="7">
        <f>K25+K26+K27+K28+K29+K30+K31+K32+K33+K34+K35</f>
        <v>646143</v>
      </c>
      <c r="L23" s="11">
        <f>SUM(H23+K23-J23)</f>
        <v>1336294</v>
      </c>
      <c r="M23" s="11"/>
      <c r="N23" s="11"/>
      <c r="O23" s="11"/>
      <c r="P23" s="11"/>
      <c r="Q23" s="2"/>
    </row>
    <row r="24" spans="3:17" ht="41.25" customHeight="1">
      <c r="C24" s="5"/>
      <c r="D24" s="3"/>
      <c r="E24" s="31" t="s">
        <v>19</v>
      </c>
      <c r="F24" s="31"/>
      <c r="G24" s="31"/>
      <c r="H24" s="11" t="s">
        <v>34</v>
      </c>
      <c r="I24" s="11"/>
      <c r="J24" s="7" t="s">
        <v>17</v>
      </c>
      <c r="K24" s="7" t="s">
        <v>35</v>
      </c>
      <c r="L24" s="11">
        <f>SUM(H24+K24-J24)</f>
        <v>1336294</v>
      </c>
      <c r="M24" s="11"/>
      <c r="N24" s="11"/>
      <c r="O24" s="11"/>
      <c r="P24" s="11"/>
      <c r="Q24" s="2"/>
    </row>
    <row r="25" spans="3:17" ht="61.5" customHeight="1">
      <c r="C25" s="5"/>
      <c r="D25" s="5"/>
      <c r="E25" s="12" t="s">
        <v>38</v>
      </c>
      <c r="F25" s="12"/>
      <c r="G25" s="12"/>
      <c r="H25" s="11" t="s">
        <v>34</v>
      </c>
      <c r="I25" s="11"/>
      <c r="J25" s="7" t="s">
        <v>17</v>
      </c>
      <c r="K25" s="7" t="s">
        <v>39</v>
      </c>
      <c r="L25" s="11">
        <f>SUM(H25+K25-J25)</f>
        <v>820963</v>
      </c>
      <c r="M25" s="11"/>
      <c r="N25" s="11"/>
      <c r="O25" s="11"/>
      <c r="P25" s="11"/>
      <c r="Q25" s="2"/>
    </row>
    <row r="26" spans="3:17" ht="40.5" customHeight="1">
      <c r="C26" s="5"/>
      <c r="D26" s="5"/>
      <c r="E26" s="18" t="s">
        <v>51</v>
      </c>
      <c r="F26" s="19"/>
      <c r="G26" s="20"/>
      <c r="H26" s="11" t="s">
        <v>17</v>
      </c>
      <c r="I26" s="11"/>
      <c r="J26" s="7" t="s">
        <v>17</v>
      </c>
      <c r="K26" s="7">
        <v>14011</v>
      </c>
      <c r="L26" s="11">
        <f>SUM(H26+K26-J26)</f>
        <v>14011</v>
      </c>
      <c r="M26" s="11"/>
      <c r="N26" s="11"/>
      <c r="O26" s="11"/>
      <c r="P26" s="11"/>
      <c r="Q26" s="2"/>
    </row>
    <row r="27" spans="3:17" ht="41.25" customHeight="1">
      <c r="C27" s="5"/>
      <c r="D27" s="5"/>
      <c r="E27" s="24" t="s">
        <v>52</v>
      </c>
      <c r="F27" s="25"/>
      <c r="G27" s="26"/>
      <c r="H27" s="11" t="s">
        <v>17</v>
      </c>
      <c r="I27" s="11"/>
      <c r="J27" s="7" t="s">
        <v>17</v>
      </c>
      <c r="K27" s="7">
        <v>68815</v>
      </c>
      <c r="L27" s="11">
        <f aca="true" t="shared" si="2" ref="L27:L34">SUM(H27+K27-J27)</f>
        <v>68815</v>
      </c>
      <c r="M27" s="11"/>
      <c r="N27" s="11"/>
      <c r="O27" s="11"/>
      <c r="P27" s="11"/>
      <c r="Q27" s="2"/>
    </row>
    <row r="28" spans="3:17" ht="39.75" customHeight="1">
      <c r="C28" s="5"/>
      <c r="D28" s="5"/>
      <c r="E28" s="24" t="s">
        <v>53</v>
      </c>
      <c r="F28" s="25"/>
      <c r="G28" s="26"/>
      <c r="H28" s="11" t="s">
        <v>17</v>
      </c>
      <c r="I28" s="11"/>
      <c r="J28" s="7" t="s">
        <v>17</v>
      </c>
      <c r="K28" s="7">
        <v>37663</v>
      </c>
      <c r="L28" s="11">
        <f t="shared" si="2"/>
        <v>37663</v>
      </c>
      <c r="M28" s="11"/>
      <c r="N28" s="11"/>
      <c r="O28" s="11"/>
      <c r="P28" s="11"/>
      <c r="Q28" s="2"/>
    </row>
    <row r="29" spans="3:17" ht="39" customHeight="1">
      <c r="C29" s="5"/>
      <c r="D29" s="5"/>
      <c r="E29" s="24" t="s">
        <v>54</v>
      </c>
      <c r="F29" s="25"/>
      <c r="G29" s="26"/>
      <c r="H29" s="11" t="s">
        <v>17</v>
      </c>
      <c r="I29" s="11"/>
      <c r="J29" s="7" t="s">
        <v>17</v>
      </c>
      <c r="K29" s="7">
        <v>61727</v>
      </c>
      <c r="L29" s="11">
        <f t="shared" si="2"/>
        <v>61727</v>
      </c>
      <c r="M29" s="11"/>
      <c r="N29" s="11"/>
      <c r="O29" s="11"/>
      <c r="P29" s="11"/>
      <c r="Q29" s="2"/>
    </row>
    <row r="30" spans="3:17" ht="39.75" customHeight="1">
      <c r="C30" s="5"/>
      <c r="D30" s="5"/>
      <c r="E30" s="24" t="s">
        <v>55</v>
      </c>
      <c r="F30" s="25"/>
      <c r="G30" s="26"/>
      <c r="H30" s="11" t="s">
        <v>17</v>
      </c>
      <c r="I30" s="11"/>
      <c r="J30" s="7" t="s">
        <v>17</v>
      </c>
      <c r="K30" s="7">
        <v>10961</v>
      </c>
      <c r="L30" s="11">
        <f t="shared" si="2"/>
        <v>10961</v>
      </c>
      <c r="M30" s="11"/>
      <c r="N30" s="11"/>
      <c r="O30" s="11"/>
      <c r="P30" s="11"/>
      <c r="Q30" s="2"/>
    </row>
    <row r="31" spans="3:17" ht="40.5" customHeight="1">
      <c r="C31" s="5"/>
      <c r="D31" s="5"/>
      <c r="E31" s="24" t="s">
        <v>56</v>
      </c>
      <c r="F31" s="25"/>
      <c r="G31" s="26"/>
      <c r="H31" s="11" t="s">
        <v>17</v>
      </c>
      <c r="I31" s="11"/>
      <c r="J31" s="7" t="s">
        <v>17</v>
      </c>
      <c r="K31" s="7">
        <v>46893</v>
      </c>
      <c r="L31" s="11">
        <f t="shared" si="2"/>
        <v>46893</v>
      </c>
      <c r="M31" s="11"/>
      <c r="N31" s="11"/>
      <c r="O31" s="11"/>
      <c r="P31" s="11"/>
      <c r="Q31" s="2"/>
    </row>
    <row r="32" spans="3:17" ht="42.75" customHeight="1">
      <c r="C32" s="5"/>
      <c r="D32" s="5"/>
      <c r="E32" s="24" t="s">
        <v>57</v>
      </c>
      <c r="F32" s="25"/>
      <c r="G32" s="26"/>
      <c r="H32" s="11" t="s">
        <v>17</v>
      </c>
      <c r="I32" s="11"/>
      <c r="J32" s="7" t="s">
        <v>17</v>
      </c>
      <c r="K32" s="7">
        <v>46893</v>
      </c>
      <c r="L32" s="11">
        <f t="shared" si="2"/>
        <v>46893</v>
      </c>
      <c r="M32" s="11"/>
      <c r="N32" s="11"/>
      <c r="O32" s="11"/>
      <c r="P32" s="11"/>
      <c r="Q32" s="2"/>
    </row>
    <row r="33" spans="3:17" ht="37.5" customHeight="1">
      <c r="C33" s="5"/>
      <c r="D33" s="5"/>
      <c r="E33" s="24" t="s">
        <v>58</v>
      </c>
      <c r="F33" s="25"/>
      <c r="G33" s="26"/>
      <c r="H33" s="11" t="s">
        <v>17</v>
      </c>
      <c r="I33" s="11"/>
      <c r="J33" s="7" t="s">
        <v>17</v>
      </c>
      <c r="K33" s="7">
        <v>79776</v>
      </c>
      <c r="L33" s="11">
        <f t="shared" si="2"/>
        <v>79776</v>
      </c>
      <c r="M33" s="11"/>
      <c r="N33" s="11"/>
      <c r="O33" s="11"/>
      <c r="P33" s="11"/>
      <c r="Q33" s="2"/>
    </row>
    <row r="34" spans="3:17" ht="38.25" customHeight="1">
      <c r="C34" s="5"/>
      <c r="D34" s="5"/>
      <c r="E34" s="24" t="s">
        <v>59</v>
      </c>
      <c r="F34" s="25"/>
      <c r="G34" s="26"/>
      <c r="H34" s="11" t="s">
        <v>17</v>
      </c>
      <c r="I34" s="11"/>
      <c r="J34" s="7" t="s">
        <v>17</v>
      </c>
      <c r="K34" s="7">
        <v>57855</v>
      </c>
      <c r="L34" s="11">
        <f t="shared" si="2"/>
        <v>57855</v>
      </c>
      <c r="M34" s="11"/>
      <c r="N34" s="11"/>
      <c r="O34" s="11"/>
      <c r="P34" s="11"/>
      <c r="Q34" s="2"/>
    </row>
    <row r="35" spans="3:17" ht="39" customHeight="1">
      <c r="C35" s="5"/>
      <c r="D35" s="5"/>
      <c r="E35" s="24" t="s">
        <v>60</v>
      </c>
      <c r="F35" s="25"/>
      <c r="G35" s="26"/>
      <c r="H35" s="11" t="s">
        <v>17</v>
      </c>
      <c r="I35" s="11"/>
      <c r="J35" s="7" t="s">
        <v>17</v>
      </c>
      <c r="K35" s="7">
        <v>90737</v>
      </c>
      <c r="L35" s="11">
        <f>SUM(H35+K35-J35)</f>
        <v>90737</v>
      </c>
      <c r="M35" s="11"/>
      <c r="N35" s="11"/>
      <c r="O35" s="11"/>
      <c r="P35" s="11"/>
      <c r="Q35" s="2"/>
    </row>
    <row r="36" spans="3:17" ht="13.5" customHeight="1">
      <c r="C36" s="21" t="s">
        <v>24</v>
      </c>
      <c r="D36" s="21"/>
      <c r="E36" s="21"/>
      <c r="F36" s="21"/>
      <c r="G36" s="6" t="s">
        <v>23</v>
      </c>
      <c r="H36" s="22" t="s">
        <v>40</v>
      </c>
      <c r="I36" s="22"/>
      <c r="J36" s="8" t="s">
        <v>17</v>
      </c>
      <c r="K36" s="8" t="s">
        <v>41</v>
      </c>
      <c r="L36" s="22">
        <f>SUM(H36+K36-J36)</f>
        <v>11533494</v>
      </c>
      <c r="M36" s="22"/>
      <c r="N36" s="22"/>
      <c r="O36" s="22"/>
      <c r="P36" s="22"/>
      <c r="Q36" s="2"/>
    </row>
    <row r="37" spans="3:17" ht="45" customHeight="1">
      <c r="C37" s="27"/>
      <c r="D37" s="27"/>
      <c r="E37" s="34" t="s">
        <v>19</v>
      </c>
      <c r="F37" s="34"/>
      <c r="G37" s="34"/>
      <c r="H37" s="29" t="s">
        <v>34</v>
      </c>
      <c r="I37" s="29"/>
      <c r="J37" s="9" t="s">
        <v>17</v>
      </c>
      <c r="K37" s="9" t="s">
        <v>35</v>
      </c>
      <c r="L37" s="29">
        <f>SUM(H37+K37-J37)</f>
        <v>1336294</v>
      </c>
      <c r="M37" s="29"/>
      <c r="N37" s="29"/>
      <c r="O37" s="29"/>
      <c r="P37" s="29"/>
      <c r="Q37" s="2"/>
    </row>
    <row r="38" spans="2:17" ht="11.2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2"/>
    </row>
    <row r="39" spans="3:17" ht="13.5" customHeight="1">
      <c r="C39" s="17" t="s">
        <v>42</v>
      </c>
      <c r="D39" s="17"/>
      <c r="E39" s="17"/>
      <c r="F39" s="17"/>
      <c r="G39" s="17"/>
      <c r="H39" s="22" t="s">
        <v>43</v>
      </c>
      <c r="I39" s="22"/>
      <c r="J39" s="8" t="s">
        <v>17</v>
      </c>
      <c r="K39" s="8" t="s">
        <v>44</v>
      </c>
      <c r="L39" s="22">
        <f>SUM(H39+K39-J39)</f>
        <v>189120106</v>
      </c>
      <c r="M39" s="22"/>
      <c r="N39" s="22"/>
      <c r="O39" s="22"/>
      <c r="P39" s="22"/>
      <c r="Q39" s="2"/>
    </row>
    <row r="40" spans="3:17" ht="48.75" customHeight="1">
      <c r="C40" s="17"/>
      <c r="D40" s="17"/>
      <c r="E40" s="32" t="s">
        <v>19</v>
      </c>
      <c r="F40" s="32"/>
      <c r="G40" s="32"/>
      <c r="H40" s="33" t="s">
        <v>45</v>
      </c>
      <c r="I40" s="33"/>
      <c r="J40" s="10" t="s">
        <v>17</v>
      </c>
      <c r="K40" s="10" t="s">
        <v>46</v>
      </c>
      <c r="L40" s="33">
        <f>SUM(H40+K40-J40)</f>
        <v>8029639</v>
      </c>
      <c r="M40" s="33"/>
      <c r="N40" s="33"/>
      <c r="O40" s="33"/>
      <c r="P40" s="33"/>
      <c r="Q40" s="2"/>
    </row>
    <row r="41" spans="3:17" ht="13.5" customHeight="1">
      <c r="C41" s="35" t="s">
        <v>47</v>
      </c>
      <c r="D41" s="35"/>
      <c r="E41" s="35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2"/>
    </row>
    <row r="42" spans="2:17" ht="285.7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2"/>
    </row>
    <row r="43" spans="2:16" ht="13.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36"/>
      <c r="N43" s="36"/>
      <c r="O43" s="36"/>
      <c r="P43" s="1"/>
    </row>
  </sheetData>
  <sheetProtection/>
  <mergeCells count="117">
    <mergeCell ref="C41:E41"/>
    <mergeCell ref="F41:P41"/>
    <mergeCell ref="B42:P42"/>
    <mergeCell ref="B43:L43"/>
    <mergeCell ref="M43:O43"/>
    <mergeCell ref="B38:P38"/>
    <mergeCell ref="C39:G39"/>
    <mergeCell ref="H39:I39"/>
    <mergeCell ref="L39:P39"/>
    <mergeCell ref="C40:D40"/>
    <mergeCell ref="E40:G40"/>
    <mergeCell ref="H40:I40"/>
    <mergeCell ref="L40:P40"/>
    <mergeCell ref="C36:F36"/>
    <mergeCell ref="H36:I36"/>
    <mergeCell ref="L36:P36"/>
    <mergeCell ref="C37:D37"/>
    <mergeCell ref="E37:G37"/>
    <mergeCell ref="H37:I37"/>
    <mergeCell ref="L37:P37"/>
    <mergeCell ref="E35:G35"/>
    <mergeCell ref="H35:I35"/>
    <mergeCell ref="L35:P35"/>
    <mergeCell ref="E32:G32"/>
    <mergeCell ref="H32:I32"/>
    <mergeCell ref="L32:P32"/>
    <mergeCell ref="E33:G33"/>
    <mergeCell ref="H33:I33"/>
    <mergeCell ref="L33:P33"/>
    <mergeCell ref="E34:G34"/>
    <mergeCell ref="E31:G31"/>
    <mergeCell ref="H31:I31"/>
    <mergeCell ref="L31:P31"/>
    <mergeCell ref="E23:G23"/>
    <mergeCell ref="H23:I23"/>
    <mergeCell ref="L23:P23"/>
    <mergeCell ref="E24:G24"/>
    <mergeCell ref="H24:I24"/>
    <mergeCell ref="L24:P24"/>
    <mergeCell ref="E25:G25"/>
    <mergeCell ref="E30:G30"/>
    <mergeCell ref="H30:I30"/>
    <mergeCell ref="L30:P30"/>
    <mergeCell ref="E18:G18"/>
    <mergeCell ref="H18:I18"/>
    <mergeCell ref="L18:P18"/>
    <mergeCell ref="E21:G21"/>
    <mergeCell ref="H21:I21"/>
    <mergeCell ref="L21:P21"/>
    <mergeCell ref="L20:P20"/>
    <mergeCell ref="E17:G17"/>
    <mergeCell ref="H17:I17"/>
    <mergeCell ref="L17:P17"/>
    <mergeCell ref="E20:G20"/>
    <mergeCell ref="H20:I20"/>
    <mergeCell ref="E22:G22"/>
    <mergeCell ref="H22:I22"/>
    <mergeCell ref="H25:I25"/>
    <mergeCell ref="L25:P25"/>
    <mergeCell ref="L19:P19"/>
    <mergeCell ref="E29:G29"/>
    <mergeCell ref="H29:I29"/>
    <mergeCell ref="L29:P29"/>
    <mergeCell ref="L14:P14"/>
    <mergeCell ref="C15:P15"/>
    <mergeCell ref="H19:I19"/>
    <mergeCell ref="E28:G28"/>
    <mergeCell ref="H28:I28"/>
    <mergeCell ref="L28:P28"/>
    <mergeCell ref="E16:G16"/>
    <mergeCell ref="H16:I16"/>
    <mergeCell ref="L16:P16"/>
    <mergeCell ref="L22:P22"/>
    <mergeCell ref="H12:I12"/>
    <mergeCell ref="C13:F13"/>
    <mergeCell ref="H13:I13"/>
    <mergeCell ref="L13:P13"/>
    <mergeCell ref="E27:G27"/>
    <mergeCell ref="H27:I27"/>
    <mergeCell ref="L27:P27"/>
    <mergeCell ref="C14:D14"/>
    <mergeCell ref="E14:G14"/>
    <mergeCell ref="H14:I14"/>
    <mergeCell ref="E8:G8"/>
    <mergeCell ref="H8:I8"/>
    <mergeCell ref="L8:P8"/>
    <mergeCell ref="E26:G26"/>
    <mergeCell ref="H26:I26"/>
    <mergeCell ref="L26:P26"/>
    <mergeCell ref="E10:G10"/>
    <mergeCell ref="H10:I10"/>
    <mergeCell ref="L10:P10"/>
    <mergeCell ref="L12:P12"/>
    <mergeCell ref="H5:I5"/>
    <mergeCell ref="L5:P5"/>
    <mergeCell ref="E6:G6"/>
    <mergeCell ref="H6:I6"/>
    <mergeCell ref="L6:P6"/>
    <mergeCell ref="C7:P7"/>
    <mergeCell ref="E5:G5"/>
    <mergeCell ref="B1:P1"/>
    <mergeCell ref="B2:M2"/>
    <mergeCell ref="O2:P2"/>
    <mergeCell ref="B3:P3"/>
    <mergeCell ref="B4:D4"/>
    <mergeCell ref="E4:H4"/>
    <mergeCell ref="I4:P4"/>
    <mergeCell ref="H34:I34"/>
    <mergeCell ref="L34:P34"/>
    <mergeCell ref="L9:P9"/>
    <mergeCell ref="E11:G11"/>
    <mergeCell ref="H11:I11"/>
    <mergeCell ref="L11:P11"/>
    <mergeCell ref="E19:G19"/>
    <mergeCell ref="E9:G9"/>
    <mergeCell ref="H9:I9"/>
    <mergeCell ref="E12:G12"/>
  </mergeCells>
  <printOptions/>
  <pageMargins left="0.75" right="0.75" top="1" bottom="1" header="0.5" footer="0.5"/>
  <pageSetup orientation="landscape" paperSize="9" scale="84" r:id="rId1"/>
  <rowBreaks count="1" manualBreakCount="1">
    <brk id="20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2017-01-30T08:26:19Z</cp:lastPrinted>
  <dcterms:modified xsi:type="dcterms:W3CDTF">2017-01-30T08:26:22Z</dcterms:modified>
  <cp:category/>
  <cp:version/>
  <cp:contentType/>
  <cp:contentStatus/>
</cp:coreProperties>
</file>