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45" windowHeight="9345" activeTab="0"/>
  </bookViews>
  <sheets>
    <sheet name="doc1" sheetId="1" r:id="rId1"/>
  </sheets>
  <definedNames>
    <definedName name="_xlnm.Print_Area" localSheetId="0">'doc1'!$A$1:$I$186</definedName>
  </definedNames>
  <calcPr fullCalcOnLoad="1"/>
</workbook>
</file>

<file path=xl/comments1.xml><?xml version="1.0" encoding="utf-8"?>
<comments xmlns="http://schemas.openxmlformats.org/spreadsheetml/2006/main">
  <authors>
    <author>A0311</author>
  </authors>
  <commentList>
    <comment ref="E60" authorId="0">
      <text>
        <r>
          <rPr>
            <b/>
            <sz val="9"/>
            <rFont val="Tahoma"/>
            <family val="2"/>
          </rPr>
          <t>A0311: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<sst xmlns="http://schemas.openxmlformats.org/spreadsheetml/2006/main" count="219" uniqueCount="193">
  <si>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</si>
  <si>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</si>
  <si>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</si>
  <si>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</si>
  <si>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</si>
  <si>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</si>
  <si>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</si>
  <si>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</si>
  <si>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</si>
  <si>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</si>
  <si>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</si>
  <si>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</si>
  <si>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Pozostała działalność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</si>
  <si>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</si>
  <si>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</si>
  <si>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</si>
  <si>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</si>
  <si>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</si>
  <si>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</si>
  <si>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</si>
  <si>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</si>
  <si>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</si>
  <si>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Razem</t>
  </si>
  <si>
    <t>85201</t>
  </si>
  <si>
    <t>Placówki opiekuńczo-wychowawcze</t>
  </si>
  <si>
    <t>80102</t>
  </si>
  <si>
    <t>Szkoły podstawowe specjalne</t>
  </si>
  <si>
    <t>80120</t>
  </si>
  <si>
    <t>Licea ogólnokształcące</t>
  </si>
  <si>
    <t>80195</t>
  </si>
  <si>
    <t>801</t>
  </si>
  <si>
    <t>Oświata i wychowanie</t>
  </si>
  <si>
    <t>630</t>
  </si>
  <si>
    <t>Turystyka</t>
  </si>
  <si>
    <t>63003</t>
  </si>
  <si>
    <t>754</t>
  </si>
  <si>
    <t>Bezpieczeństwo publiczne i ochrona przeciwpożarowa</t>
  </si>
  <si>
    <t>75410</t>
  </si>
  <si>
    <t>Komendy wojewódzkie Państwowej Straży Pożarnej</t>
  </si>
  <si>
    <t>85202</t>
  </si>
  <si>
    <t>Domy pomocy społecznej</t>
  </si>
  <si>
    <t>Zadania w zakresie upowszechniania turystyki</t>
  </si>
  <si>
    <t>Treść</t>
  </si>
  <si>
    <t>Przebudowa ciągu ulic Załuskiego, Zagańczyka, Mareckiej, Szerokiej w Kobyłce</t>
  </si>
  <si>
    <t>Przebudowa drogi na odcinku Zagościniec - Helenów - projekt gm. Wołomin</t>
  </si>
  <si>
    <t>Remont mostu w Dąbrówce</t>
  </si>
  <si>
    <t>Wykonanie dokumentacji technicznej przebudowy drogi powiatowej Nr 4303W na odcinku Radzymin- tory kolejowe Łąki do granicy powiatu</t>
  </si>
  <si>
    <t>Wykonanie dokumentacji technicznej przebudowy drogi powiatowej Nr 4329W na odcinku Kury do drogi krajowej nr 50</t>
  </si>
  <si>
    <t>Dotacje celowe przekazane gminie na inwestycje i zakupy inwestycyjne realizowane na podstawie porozumień (umów) między jednostkami samorządu terytorialnego</t>
  </si>
  <si>
    <t>Dotacja celowa  w formie  pomocy  finansowej dla gm Jadów na realizację zadania Przebudowa ulicy Leśnej w msc Urle</t>
  </si>
  <si>
    <t>Dotacja celowa dla gm Kobyłka Wybudowanie ścieżek rowerowych , ciągów pieszo-rowerowych przy ul Napoleona i Poniatowskiego w Kobyłce</t>
  </si>
  <si>
    <t>Projekt  Strefa wypoczynku przy DPS w Zielonce</t>
  </si>
  <si>
    <t>Projekt  Szlaki  - uzupełnienie siatki szlaków</t>
  </si>
  <si>
    <t>Projekt Grill urządzenie miejsc do grillowania oraz  wyposażenie ich w stacje naprawy  rowerów</t>
  </si>
  <si>
    <t>Projekt NW - budowa trasy Nording Walking w Zielonce</t>
  </si>
  <si>
    <t>75075</t>
  </si>
  <si>
    <t>Promocja jednostek samorządu terytorialnego</t>
  </si>
  <si>
    <t>Zakup i montaż tablic informacyjnych ( bilbordy reklamowe )</t>
  </si>
  <si>
    <t>Wpłaty jednostek na państwowy fundusz celowy na finansowanie lub dofinansowanie zadań inwestycyjnych</t>
  </si>
  <si>
    <t>75495</t>
  </si>
  <si>
    <t>Zakup serwera w ramach projektu System wczesnego ostrzegania przed zjawiskami katastrofalnymi</t>
  </si>
  <si>
    <t xml:space="preserve">Zakup podnośnika dla niepełnosprawnego ucznia w ZSS w Ostrówku </t>
  </si>
  <si>
    <t>Rozbudowa budynku LO w Radzyminie wraz z salą gimnastyczną</t>
  </si>
  <si>
    <t>Budowa ogrodzenia terenu Zespołu Szkól Ekonomicznych w Wołominie</t>
  </si>
  <si>
    <t>854</t>
  </si>
  <si>
    <t>Edukacyjna opieka wychowawcza</t>
  </si>
  <si>
    <t>85406</t>
  </si>
  <si>
    <t>Poradnie psychologiczno-pedagogiczne, w tym poradnie specjalistyczne</t>
  </si>
  <si>
    <t>Zakup wentylatorów sufitowych dla Poradni Psychologiczno-Pedagogicznej w Tłuszczu</t>
  </si>
  <si>
    <t>900</t>
  </si>
  <si>
    <t>Gospodarka komunalna i ochrona środowiska</t>
  </si>
  <si>
    <t>90004</t>
  </si>
  <si>
    <t>Utrzymanie zieleni w miastach i gminach</t>
  </si>
  <si>
    <t>Modernizacja parku przy obiekcie pałacowym w Chrzęsnem</t>
  </si>
  <si>
    <t>921</t>
  </si>
  <si>
    <t>Kultura i ochrona dziedzictwa narodowego</t>
  </si>
  <si>
    <t>92113</t>
  </si>
  <si>
    <t>Centra kultury i sztuki</t>
  </si>
  <si>
    <t>Dotacja  dla Centrum Dziedzictwa i Twórczości zakupy inwestycyjne</t>
  </si>
  <si>
    <t>Plan wydatków majątkowych na rok 2016</t>
  </si>
  <si>
    <t>Projekt drogi w Starowoli</t>
  </si>
  <si>
    <t>Przebudowa ciągu drogowego Kuligów-Józefów-Kowalicha-Marianów, gm. Dąbrówka</t>
  </si>
  <si>
    <t xml:space="preserve">Montaż azyli drogowych na przejściach dla pieszych na drogach powiatowych </t>
  </si>
  <si>
    <t xml:space="preserve">Poprawa bezpieczeństwa na przejściach dla pieszych - montaż znaków aktywnych </t>
  </si>
  <si>
    <t>Projekt przebudowy wraz z przebudową  drogi powiatowej nr 4314W na odcinku Majdan Poświętne</t>
  </si>
  <si>
    <t>Przebudowa drogi powiatowej Nr 4306 na odcinku Radzymin - Zawady, gm. Radzymin</t>
  </si>
  <si>
    <t>Projekt kanalizacji deszczowej w ul. Mazowieckiej w Starych Załubicach, gm. Radzymin</t>
  </si>
  <si>
    <t>Projekt przebudowy ul. Wiejskiej w Tłuszczu, gm. Tłuszcz</t>
  </si>
  <si>
    <t>Projekt przebudowy mostu na drodze powiatowej Nr 4330W w msc. Kury, gm Tłuszcz</t>
  </si>
  <si>
    <t>Projekt przebudowy mostu na drodze powiatowej 4331W w msc. Dzięcioły, gm. Tłuszcz</t>
  </si>
  <si>
    <t>Przebudowa drogi powiatowej nr 4344W od msc. Jadów do msc. Myszadła, gm. Jadów</t>
  </si>
  <si>
    <t>Projekt budowy chodnika w ul. Wolności w Zielonce, gm. Zielonka</t>
  </si>
  <si>
    <t>Przebudowa chodnika w ulicy Piłsudskiego na odcinku od ul. 3-go Maja do ul. Skorupki, gm Ząbki</t>
  </si>
  <si>
    <t>Wykonanie wentylacji i urządzenie łazienki w  sali gimnastycznej w Zespole Szkół Specjalnych w Wołominie</t>
  </si>
  <si>
    <t>Przebudowa budynku Zespołu Szkół  Techniczno - Zawodowych w Radzyminie wymiana instalacji CO i CWU</t>
  </si>
  <si>
    <t xml:space="preserve">Wykonanie projektu technicznego i budowa szklarni wraz zakupem wyposażenia w Zespole Szkół Techniczno-Zawodowych w Radzyminie            </t>
  </si>
  <si>
    <t xml:space="preserve">Dotacja  celowa -Modernizacja oddziałów szpitalnych,  rozbudowa obiektu SZPZOZ,  budowa lądowiska,gm. Wołomin  </t>
  </si>
  <si>
    <t>Przebudowa budynku Domu Pomocy Społecznej w Zielonce</t>
  </si>
  <si>
    <t>Przebudowa kotłowni w budynku administracyjnym  w Domu Pomocy Społecznej w Radzyminie</t>
  </si>
  <si>
    <t>Budowa mostu w ciągu drogi powiatowej nr 4314W  Poświętne -Turze na rzece Rządza, gm. Poświętne</t>
  </si>
  <si>
    <t>Modernizacja skrzyżowania w ul. Wileńskiej i ul. Ogrodowej w Wołominie</t>
  </si>
  <si>
    <t>Projekt  i  budowa  ronda na skrzyżowaniu ulic Warszawskiej i Kościuszki, gm. Tłuszcz</t>
  </si>
  <si>
    <t>Projekt budowy chodnika w msc. Ostrowik, gm.  Poświętne</t>
  </si>
  <si>
    <t>Projekt przebudowy drogi powiatowej nr 4316W na odcinku od 1-go  Maja w Wołominie do ronda w Majdanie, gm. Wołomin</t>
  </si>
  <si>
    <t>Projekt przebudowy mostu na drodze powiatowej Nr 4344W w msc.  Wójty, gm. Jadów</t>
  </si>
  <si>
    <t>Projekt przebudowy mostu na drodze powiatowej Nr 4334W msc Lipka, gm. Klembów</t>
  </si>
  <si>
    <t>Projekt, przebudowy mostu w Zawadach na drodze powiatowej Nr  4306W, gm. Radzymin</t>
  </si>
  <si>
    <t>Projekt budowy chodnika przy drodze powiatowej nr 4351W w msc. Poświętne ul. Mikołaja Kopernika, gm. Poświętne</t>
  </si>
  <si>
    <t>Projekt budowy chodnika przy drodze powiatowej Nr 4330W w msc. Miąse, gm. Tłuszcz</t>
  </si>
  <si>
    <t>Przebudowa drogi powiatowej Nr 4302W  ul. Wróblewskiego w Radzyminie, gm. Radzymin</t>
  </si>
  <si>
    <t>Projekt przebudowy skrzyżowania wraz z odwodnieniem ul. Piłsudskiego i ul. Skrajnej w Ząbkach, gm. Ząbki</t>
  </si>
  <si>
    <t xml:space="preserve">Regionalne partnerstwo samorządów Mazowsza dla aktywizacji społeczeństwa informacyjnego w zakresie e-administracji i geoinformacji (ASI) </t>
  </si>
  <si>
    <t>Projekt i montaż windy zewnętrznej przy sali gimnastycznej w  Zespole Szkół Specjalnych w Wołominie</t>
  </si>
  <si>
    <t xml:space="preserve">Przebudowa budynku Zespołu Szkół Ekonomicznych w Wołominie - wymiana stolarki okiennej </t>
  </si>
  <si>
    <t>Plan przed zmianą</t>
  </si>
  <si>
    <t>Zmiana</t>
  </si>
  <si>
    <t>Plan po zmianie</t>
  </si>
  <si>
    <t>Budowa bazy dla Wydziału Inwestycji i Drogownictwa w Zagościńcu gm. Wołomin</t>
  </si>
  <si>
    <t>Przebudowa ulicy Szpitalnej w Ząbkach gm. Ząbki</t>
  </si>
  <si>
    <t>Wykonanie projektu rozbudowy drogi powiatowej Nr 4301W relacji Stare Załubice - Arciechów gm. Radzymin</t>
  </si>
  <si>
    <t>60016</t>
  </si>
  <si>
    <t>Drogi publiczne gminne</t>
  </si>
  <si>
    <t>Dotacje celowe na pomoc finansową udzielanamiedzy jst na dofinansowanie własnych zadań inwestycyjnych i zakupów inwestycyjnych</t>
  </si>
  <si>
    <t>Budowa ul. Dworkowej w Kobyłce</t>
  </si>
  <si>
    <t>Budowa ul Głównej w Markach</t>
  </si>
  <si>
    <t>Zakupy serwera na potrzeby Sysytemy Zintegrowanego Zarządzania Oświatą</t>
  </si>
  <si>
    <t>Przebudowa kotłowni w budynku głównym w Domu Pomocy Społecznej w Radzyminie</t>
  </si>
  <si>
    <t xml:space="preserve">Zakup 3 serwerów na potrzeby Systemu Zintegrowanego Zarządzania Oświata </t>
  </si>
  <si>
    <t>710</t>
  </si>
  <si>
    <t>71095</t>
  </si>
  <si>
    <t>Działalność usługowa</t>
  </si>
  <si>
    <t>Zakup samochodu osobowego do przewozu osób niepelnisprawnych dla DPS Radzymin</t>
  </si>
  <si>
    <t xml:space="preserve">Adaptacja budynku na potrzeby Zespołu Szkół Specjalnych w Radzyminie wraz z budową nowego skrzydła na cele administracyjno-biurowe
</t>
  </si>
  <si>
    <t>Projekt i budowa chodnika w msc. Jaźwie gm. Tłuszcz</t>
  </si>
  <si>
    <t>Dotacja celowa  dla Gminy Radzymin na realizacje zadania Budowa ciagu pieszo-rowerowego w ciągu  drogi powiatowej Nr 4303 w Gminie Radzymin</t>
  </si>
  <si>
    <t>Pomoc finansowa dla Gminy Klembów na budowę ulic Kościuszki ks. Piotra Skargi Abpa. Z. Felińskiego i św. Faustyny</t>
  </si>
  <si>
    <t>Projekt budowy chodnika w msc. Sitki, gm. Klembów</t>
  </si>
  <si>
    <t>010</t>
  </si>
  <si>
    <t>Rolnictwo i łowiectwo</t>
  </si>
  <si>
    <t>01042</t>
  </si>
  <si>
    <t>Wyłączenie z produkcji gruntów rolnych</t>
  </si>
  <si>
    <t>Przebudowa drogi powiatowej nr 4339W w miejscowości Strachów, gm. Jadów</t>
  </si>
  <si>
    <t>92195</t>
  </si>
  <si>
    <t>Budowa drogi powiatowej Nr 4328 Strachówka-Osęka-Ruda, gm. Strachówka</t>
  </si>
  <si>
    <t>Projekt i budowa chodnika na odcinku od cmentarza w Wołominie do ronda w Majdanie</t>
  </si>
  <si>
    <t>Aktualizacja dokumentacji projektowej rozbudowy drogi powiatowej nr 4351W na odcinku Zabraniec - granica powiatu</t>
  </si>
  <si>
    <t>Projekt przebudowy drogi powiatowej na odcinku przejazd PKP w Duczkach do ronda w Zagościńcu, gm. Wołomin</t>
  </si>
  <si>
    <t>Przebudowa ciągu drogi 4314W Turów-Leśniakowizna-Majdan</t>
  </si>
  <si>
    <t>Budowa nowego śladu drogi 635 od węzła Czarna do skrzyżowania z trasą S8</t>
  </si>
  <si>
    <t>Przebudowa ul. Krechowieckiej w Kobyłce, gm. Kobyłka</t>
  </si>
  <si>
    <t>Przebudowa przepustu drogowego w msc Myszadła, gm. Jadów</t>
  </si>
  <si>
    <t>Sporządzenie  dokumentacji projektowej przebudowy drogi 4321W na odcinku Kuligów-Czarnów, gm. Dąbrówka</t>
  </si>
  <si>
    <t>Projekt budowy chodnika z zatoką autobusową w pasie drogi powiatowej Nr 4324W w msc.  Chajęty, gm. Dąbrówka</t>
  </si>
  <si>
    <t>Projekt chodnika w miejscowości Nowy Kraszew, gm Klembów</t>
  </si>
  <si>
    <t>Zakupy inwestycyjne - zakup traktora ogrodowego i systemu zabezpieczającego eksponaty</t>
  </si>
  <si>
    <t>Opracowanie dokumentacji pojektowej budowy Domu Dziecka w Równem</t>
  </si>
  <si>
    <t>Zakup samochodu osobowego na potrzeby WID</t>
  </si>
  <si>
    <t>Dotacja celowa dla Gminy Marki - Budowa ciągu pieszo - rowerowego w ciągu drogi powiatowej ulicy Kościuszki i Sosnowej w Markach</t>
  </si>
  <si>
    <t>Zakup sprzętu informatycznego na potrzeby Systemu Zintegrowanego Zarządzania Oświatą</t>
  </si>
  <si>
    <t>Dostawa i montaż platformy dla niepełnosprawnych na schodach do auli w budynku Zespołu Szkół w Zielonce</t>
  </si>
  <si>
    <t>85203</t>
  </si>
  <si>
    <t xml:space="preserve">Ośrodki wsparcia </t>
  </si>
  <si>
    <t>Zakup i montaż pieca gazowego w Środowiskowym Domu Samopomocy w Tłuszczu</t>
  </si>
  <si>
    <t>Zakup 5 serwerów na potrzeby Systemu Zintegrowanego Zarządzania Oświatą - szkoły zawodowe</t>
  </si>
  <si>
    <t>Budowa Powiatowego Centrum Rozwoju Edukacji wraz z rozbudową siedziby biblioteki</t>
  </si>
  <si>
    <t>Zakup 3 serwerów na potrzeby Zintegrowanego Systemu Zarządzania Oświatą</t>
  </si>
  <si>
    <t xml:space="preserve">Zakup maszyny do rozkładania kruszywa i zagęszczarki </t>
  </si>
  <si>
    <t>Dotacja celowa dla Gminy Radzymin na przekazane zadanie dotyczące przebudowy skrzyżowania drogi powiatowej ul. Norwida z drogą gminną ul. Daszyńskiego w Radzyminie</t>
  </si>
  <si>
    <t xml:space="preserve">Budowa parkingu przy ZSS w Ostrówku </t>
  </si>
  <si>
    <t xml:space="preserve">Dotacja celowa dla Gminy Dąbrówka modernizacja chodnika w ul. T. Kościuszki w msc Dąbrówka </t>
  </si>
  <si>
    <t>Rozbudowa drogi powiatowej nr 4334W ulicy Wołomińskiej na odcinku od drogi wojewódzkiej nr 634 do projektowanego skrzyżowania z ulicami Kolejową i Warszawską w Ostrówku wraz z tym skrzyżowaniem i fragmentami ulic Kolejowej i Warszawskiej w msc. Lipka, gm. Klembów.</t>
  </si>
  <si>
    <t xml:space="preserve">Projekt chodnika wraz z przebudową drogi Nr 4309W w msc Nowy Janków gm. Radzymin </t>
  </si>
  <si>
    <t>Przebudowa ulicy Wileńskiej na odcinku do skrzyżowania z ul. Sikorskiego do skrzyżowania z drogą wojewódzką nr 635</t>
  </si>
  <si>
    <t>Rozbudowa drogi powiatowej Nr 4316W od działki Nr ewid. 368/1 Lipiny Stare do ronda w Majdanie</t>
  </si>
  <si>
    <t>Zakup podnośnika dla potrzeb WID</t>
  </si>
  <si>
    <t>Zakupy sprzętu komputerowego i oprogramowania</t>
  </si>
  <si>
    <t xml:space="preserve">Rozbudowa i modernizacja sieci WLAN w budynku Starostwa Powiatowego w Wołominie, ul. Prądzyńskiego 3 </t>
  </si>
  <si>
    <t>75085</t>
  </si>
  <si>
    <t>Wspólna obsługa jednostek samorządu terytorialnegp</t>
  </si>
  <si>
    <t>Zakup komputerów dla Centrum Usług Wspólnych</t>
  </si>
  <si>
    <t>75404</t>
  </si>
  <si>
    <t xml:space="preserve">Komendy wojewódzkie Policji </t>
  </si>
  <si>
    <t>75411</t>
  </si>
  <si>
    <t>Komendy powiatowe Państwowej Straży Pożarnej</t>
  </si>
  <si>
    <t>Wydatki  inwestycyjne jednostek budżetowych</t>
  </si>
  <si>
    <t>Zakup lekkiego samochodu samochodu rozpoznania ratowniczego z napędem terenowym 4x4</t>
  </si>
  <si>
    <t>75421</t>
  </si>
  <si>
    <t>Zarządzanie kryzysowe</t>
  </si>
  <si>
    <t>Zakupy inwestycyjne w ramach projektu systemu wczesnego ostrzegania przed zjawiskami katastrofalnymi w Powiecie Wołomińskim część unijna</t>
  </si>
  <si>
    <t>Zakupy inwestycyjne w ramach projektu systemu wczesnego ostrzegania przed zjawiskami katastrofalnymi w Powiecie Wołomińskim część krajowa</t>
  </si>
  <si>
    <t>Zakup nieruchomości w Ostrówku na potrzeby ZSS w Ostrówku</t>
  </si>
  <si>
    <t>Wpłata na fundusz wsparcia Policji przeznaczona na zakup samochodow w wersji nieoznakowanej i oznakowanej</t>
  </si>
  <si>
    <t>Zakup lekkiego samochodu rozpoznania ratowniczo – gaśniczego z napędem terenowym 4x4 dla KP PSP w Wołominie - wplata na Fundusz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</si>
</sst>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.00;[Red]#,##0.00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8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8"/>
      <name val="Arial"/>
      <family val="2"/>
    </font>
    <font>
      <b/>
      <i/>
      <sz val="20"/>
      <color indexed="8"/>
      <name val="Arial"/>
      <family val="2"/>
    </font>
    <font>
      <sz val="20"/>
      <name val="Arial"/>
      <family val="2"/>
    </font>
    <font>
      <i/>
      <sz val="20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3" fillId="32" borderId="0" applyNumberFormat="0" applyBorder="0" applyAlignment="0" applyProtection="0"/>
  </cellStyleXfs>
  <cellXfs count="14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5" borderId="11" xfId="0" applyNumberFormat="1" applyFont="1" applyFill="1" applyBorder="1" applyAlignment="1" applyProtection="1">
      <alignment horizontal="center" vertical="center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36" borderId="11" xfId="0" applyNumberFormat="1" applyFont="1" applyFill="1" applyBorder="1" applyAlignment="1" applyProtection="1">
      <alignment horizontal="center" vertical="center"/>
      <protection locked="0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37" borderId="1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9" borderId="11" xfId="0" applyNumberFormat="1" applyFont="1" applyFill="1" applyBorder="1" applyAlignment="1" applyProtection="1">
      <alignment horizontal="center" vertical="center"/>
      <protection locked="0"/>
    </xf>
    <xf numFmtId="49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9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" fontId="5" fillId="36" borderId="12" xfId="0" applyNumberFormat="1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36" borderId="11" xfId="0" applyNumberFormat="1" applyFont="1" applyFill="1" applyBorder="1" applyAlignment="1" applyProtection="1">
      <alignment horizontal="center" vertical="center"/>
      <protection locked="0"/>
    </xf>
    <xf numFmtId="4" fontId="10" fillId="39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9" fillId="37" borderId="15" xfId="0" applyNumberFormat="1" applyFont="1" applyFill="1" applyBorder="1" applyAlignment="1" applyProtection="1">
      <alignment vertical="center" wrapText="1"/>
      <protection locked="0"/>
    </xf>
    <xf numFmtId="4" fontId="9" fillId="0" borderId="12" xfId="0" applyNumberFormat="1" applyFont="1" applyFill="1" applyBorder="1" applyAlignment="1" applyProtection="1">
      <alignment horizontal="center" vertical="center"/>
      <protection locked="0"/>
    </xf>
    <xf numFmtId="4" fontId="13" fillId="36" borderId="11" xfId="0" applyNumberFormat="1" applyFont="1" applyFill="1" applyBorder="1" applyAlignment="1" applyProtection="1">
      <alignment horizontal="center" vertical="center"/>
      <protection locked="0"/>
    </xf>
    <xf numFmtId="4" fontId="13" fillId="0" borderId="11" xfId="0" applyNumberFormat="1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Fill="1" applyBorder="1" applyAlignment="1" applyProtection="1">
      <alignment horizontal="center" vertical="center"/>
      <protection locked="0"/>
    </xf>
    <xf numFmtId="4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6" borderId="11" xfId="0" applyNumberFormat="1" applyFont="1" applyFill="1" applyBorder="1" applyAlignment="1" applyProtection="1">
      <alignment horizontal="center" vertical="center"/>
      <protection locked="0"/>
    </xf>
    <xf numFmtId="49" fontId="9" fillId="37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11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9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9" fillId="37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15" xfId="0" applyNumberFormat="1" applyFont="1" applyFill="1" applyBorder="1" applyAlignment="1" applyProtection="1">
      <alignment horizontal="left" vertical="center" wrapText="1"/>
      <protection locked="0"/>
    </xf>
    <xf numFmtId="4" fontId="9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11" fillId="37" borderId="15" xfId="0" applyNumberFormat="1" applyFont="1" applyFill="1" applyBorder="1" applyAlignment="1" applyProtection="1">
      <alignment horizontal="left" vertical="center" wrapText="1"/>
      <protection locked="0"/>
    </xf>
    <xf numFmtId="49" fontId="9" fillId="38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8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18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9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38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8" xfId="0" applyNumberFormat="1" applyFont="1" applyFill="1" applyBorder="1" applyAlignment="1" applyProtection="1">
      <alignment vertical="center" wrapText="1"/>
      <protection locked="0"/>
    </xf>
    <xf numFmtId="49" fontId="5" fillId="37" borderId="15" xfId="0" applyNumberFormat="1" applyFont="1" applyFill="1" applyBorder="1" applyAlignment="1" applyProtection="1">
      <alignment vertical="center" wrapText="1"/>
      <protection locked="0"/>
    </xf>
    <xf numFmtId="4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8" xfId="0" applyNumberFormat="1" applyFont="1" applyFill="1" applyBorder="1" applyAlignment="1" applyProtection="1">
      <alignment vertical="center" wrapText="1"/>
      <protection locked="0"/>
    </xf>
    <xf numFmtId="49" fontId="12" fillId="37" borderId="15" xfId="0" applyNumberFormat="1" applyFont="1" applyFill="1" applyBorder="1" applyAlignment="1" applyProtection="1">
      <alignment vertical="center" wrapText="1"/>
      <protection locked="0"/>
    </xf>
    <xf numFmtId="0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21" xfId="0" applyNumberFormat="1" applyFont="1" applyFill="1" applyBorder="1" applyAlignment="1" applyProtection="1">
      <alignment horizontal="left" vertical="center" wrapText="1"/>
      <protection locked="0"/>
    </xf>
    <xf numFmtId="49" fontId="12" fillId="37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8" xfId="0" applyNumberFormat="1" applyFont="1" applyFill="1" applyBorder="1" applyAlignment="1" applyProtection="1">
      <alignment vertical="center" wrapText="1"/>
      <protection locked="0"/>
    </xf>
    <xf numFmtId="49" fontId="9" fillId="37" borderId="15" xfId="0" applyNumberFormat="1" applyFont="1" applyFill="1" applyBorder="1" applyAlignment="1" applyProtection="1">
      <alignment vertical="center" wrapText="1"/>
      <protection locked="0"/>
    </xf>
    <xf numFmtId="49" fontId="10" fillId="37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11" fillId="37" borderId="15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11" xfId="0" applyNumberFormat="1" applyFont="1" applyFill="1" applyBorder="1" applyAlignment="1" applyProtection="1">
      <alignment horizontal="left" vertical="center" wrapText="1"/>
      <protection locked="0"/>
    </xf>
    <xf numFmtId="4" fontId="13" fillId="37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37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7" borderId="17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8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center" wrapText="1"/>
      <protection locked="0"/>
    </xf>
    <xf numFmtId="49" fontId="5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7" borderId="18" xfId="0" applyNumberFormat="1" applyFont="1" applyFill="1" applyBorder="1" applyAlignment="1" applyProtection="1">
      <alignment horizontal="left" vertical="top" wrapText="1"/>
      <protection locked="0"/>
    </xf>
    <xf numFmtId="49" fontId="5" fillId="37" borderId="15" xfId="0" applyNumberFormat="1" applyFont="1" applyFill="1" applyBorder="1" applyAlignment="1" applyProtection="1">
      <alignment horizontal="left" vertical="top" wrapText="1"/>
      <protection locked="0"/>
    </xf>
    <xf numFmtId="49" fontId="13" fillId="37" borderId="1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37" borderId="20" xfId="0" applyNumberFormat="1" applyFont="1" applyFill="1" applyBorder="1" applyAlignment="1" applyProtection="1">
      <alignment horizontal="left" vertical="center" wrapText="1"/>
      <protection locked="0"/>
    </xf>
    <xf numFmtId="49" fontId="9" fillId="37" borderId="21" xfId="0" applyNumberFormat="1" applyFont="1" applyFill="1" applyBorder="1" applyAlignment="1" applyProtection="1">
      <alignment horizontal="left" vertical="center" wrapText="1"/>
      <protection locked="0"/>
    </xf>
    <xf numFmtId="4" fontId="9" fillId="33" borderId="12" xfId="0" applyNumberFormat="1" applyFont="1" applyFill="1" applyBorder="1" applyAlignment="1" applyProtection="1">
      <alignment horizontal="center" vertical="center" wrapText="1"/>
      <protection locked="0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6"/>
  <sheetViews>
    <sheetView showGridLines="0" tabSelected="1" view="pageBreakPreview" zoomScale="44" zoomScaleNormal="41" zoomScaleSheetLayoutView="44" zoomScalePageLayoutView="25" workbookViewId="0" topLeftCell="A171">
      <selection activeCell="H150" sqref="H150"/>
    </sheetView>
  </sheetViews>
  <sheetFormatPr defaultColWidth="9.33203125" defaultRowHeight="12.75"/>
  <cols>
    <col min="1" max="1" width="14.33203125" style="0" customWidth="1"/>
    <col min="2" max="2" width="21.33203125" style="0" customWidth="1"/>
    <col min="3" max="3" width="62.83203125" style="0" customWidth="1"/>
    <col min="4" max="4" width="132.83203125" style="1" customWidth="1"/>
    <col min="5" max="5" width="10.66015625" style="0" customWidth="1"/>
    <col min="6" max="6" width="5.16015625" style="0" customWidth="1"/>
    <col min="7" max="7" width="28" style="0" customWidth="1"/>
    <col min="8" max="8" width="44" style="0" customWidth="1"/>
    <col min="9" max="9" width="44.83203125" style="0" customWidth="1"/>
  </cols>
  <sheetData>
    <row r="1" spans="1:4" ht="57" customHeight="1">
      <c r="A1" s="123" t="s">
        <v>79</v>
      </c>
      <c r="B1" s="123"/>
      <c r="C1" s="123"/>
      <c r="D1" s="123"/>
    </row>
    <row r="2" spans="1:9" ht="71.25" customHeight="1">
      <c r="A2" s="2" t="s">
        <v>0</v>
      </c>
      <c r="B2" s="2" t="s">
        <v>1</v>
      </c>
      <c r="C2" s="118" t="s">
        <v>42</v>
      </c>
      <c r="D2" s="118"/>
      <c r="E2" s="118" t="s">
        <v>114</v>
      </c>
      <c r="F2" s="118"/>
      <c r="G2" s="118"/>
      <c r="H2" s="3" t="s">
        <v>115</v>
      </c>
      <c r="I2" s="4" t="s">
        <v>116</v>
      </c>
    </row>
    <row r="3" spans="1:9" ht="67.5" customHeight="1">
      <c r="A3" s="5" t="s">
        <v>137</v>
      </c>
      <c r="B3" s="5"/>
      <c r="C3" s="119" t="s">
        <v>138</v>
      </c>
      <c r="D3" s="119"/>
      <c r="E3" s="120">
        <f>SUM(E4)</f>
        <v>420000</v>
      </c>
      <c r="F3" s="120"/>
      <c r="G3" s="120"/>
      <c r="H3" s="6">
        <f>SUM(H4)</f>
        <v>0</v>
      </c>
      <c r="I3" s="6">
        <f>SUM(E3:H3)</f>
        <v>420000</v>
      </c>
    </row>
    <row r="4" spans="1:9" ht="67.5" customHeight="1">
      <c r="A4" s="21"/>
      <c r="B4" s="7" t="s">
        <v>139</v>
      </c>
      <c r="C4" s="121" t="s">
        <v>140</v>
      </c>
      <c r="D4" s="121"/>
      <c r="E4" s="103">
        <f>SUM(E5)</f>
        <v>420000</v>
      </c>
      <c r="F4" s="103"/>
      <c r="G4" s="103"/>
      <c r="H4" s="8">
        <f>SUM(H5+H53)</f>
        <v>0</v>
      </c>
      <c r="I4" s="8">
        <f>SUM(E4:H4)</f>
        <v>420000</v>
      </c>
    </row>
    <row r="5" spans="1:9" ht="67.5" customHeight="1">
      <c r="A5" s="21"/>
      <c r="B5" s="21"/>
      <c r="C5" s="102" t="s">
        <v>6</v>
      </c>
      <c r="D5" s="102"/>
      <c r="E5" s="40">
        <f>SUM(E6)</f>
        <v>420000</v>
      </c>
      <c r="F5" s="40"/>
      <c r="G5" s="40"/>
      <c r="H5" s="10">
        <f>SUM(H6)</f>
        <v>0</v>
      </c>
      <c r="I5" s="10">
        <f>SUM(E5:H5)</f>
        <v>420000</v>
      </c>
    </row>
    <row r="6" spans="1:9" ht="75" customHeight="1">
      <c r="A6" s="21"/>
      <c r="B6" s="21"/>
      <c r="C6" s="122" t="s">
        <v>141</v>
      </c>
      <c r="D6" s="122"/>
      <c r="E6" s="40">
        <v>420000</v>
      </c>
      <c r="F6" s="40"/>
      <c r="G6" s="40"/>
      <c r="H6" s="10">
        <v>0</v>
      </c>
      <c r="I6" s="25">
        <f>SUM(E6:H6)</f>
        <v>420000</v>
      </c>
    </row>
    <row r="7" spans="1:9" ht="67.5" customHeight="1">
      <c r="A7" s="5" t="s">
        <v>2</v>
      </c>
      <c r="B7" s="5"/>
      <c r="C7" s="119" t="s">
        <v>3</v>
      </c>
      <c r="D7" s="119"/>
      <c r="E7" s="120">
        <f>SUM(E8+E73)</f>
        <v>20398648</v>
      </c>
      <c r="F7" s="120"/>
      <c r="G7" s="120"/>
      <c r="H7" s="6">
        <f>SUM(H8+H76)</f>
        <v>174332</v>
      </c>
      <c r="I7" s="6">
        <f>SUM(E7:H7)</f>
        <v>20572980</v>
      </c>
    </row>
    <row r="8" spans="1:9" ht="67.5" customHeight="1">
      <c r="A8" s="21"/>
      <c r="B8" s="7" t="s">
        <v>4</v>
      </c>
      <c r="C8" s="121" t="s">
        <v>5</v>
      </c>
      <c r="D8" s="121"/>
      <c r="E8" s="103">
        <f>SUM(E9+E63+E67)</f>
        <v>20098648</v>
      </c>
      <c r="F8" s="103"/>
      <c r="G8" s="103"/>
      <c r="H8" s="8">
        <f>SUM(H9+H67+H63+H65+H72)</f>
        <v>174332</v>
      </c>
      <c r="I8" s="8">
        <f aca="true" t="shared" si="0" ref="I8:I115">SUM(E8:H8)</f>
        <v>20272980</v>
      </c>
    </row>
    <row r="9" spans="1:9" ht="67.5" customHeight="1">
      <c r="A9" s="21"/>
      <c r="B9" s="21"/>
      <c r="C9" s="102" t="s">
        <v>6</v>
      </c>
      <c r="D9" s="102"/>
      <c r="E9" s="40">
        <f>SUM(E10+E11+E12+E13+E14+E15+E16+E17+E18+E19+E20+E21+E22+E23+E24+E25+E26+E27+E28+E29+E30+E31+E32+E35+E37+E38+E39+E40+E41+E42+E43+E44+E45+E46+E47+E48+E49+E50+E51+E52+E53+E54+E55+E56+E57+E58+E59+E60+E61+E62)</f>
        <v>19526823</v>
      </c>
      <c r="F9" s="70"/>
      <c r="G9" s="71"/>
      <c r="H9" s="10">
        <f>SUM(H10+H11+H12+H13+H14+H15+H16+H17+H18+H19+H20+H21+H22+H23+H24+H25+H26+H27+H28+H29+H30+H31+H32+H33+H34+H35+H37+H38+H39+H40+H41+H42+H43+H44+H45+H46+H47+H48+H49+H50+H51+H52+H53+H54+H55+H56+H57+H58+H59+H60+H61+H62)</f>
        <v>24332</v>
      </c>
      <c r="I9" s="10">
        <f>SUM(E9:H9)</f>
        <v>19551155</v>
      </c>
    </row>
    <row r="10" spans="1:9" ht="67.5" customHeight="1">
      <c r="A10" s="21"/>
      <c r="B10" s="21"/>
      <c r="C10" s="62" t="s">
        <v>99</v>
      </c>
      <c r="D10" s="62"/>
      <c r="E10" s="40">
        <v>2470731</v>
      </c>
      <c r="F10" s="40"/>
      <c r="G10" s="40"/>
      <c r="H10" s="10">
        <v>0</v>
      </c>
      <c r="I10" s="10">
        <f t="shared" si="0"/>
        <v>2470731</v>
      </c>
    </row>
    <row r="11" spans="1:9" ht="67.5" customHeight="1">
      <c r="A11" s="21"/>
      <c r="B11" s="21"/>
      <c r="C11" s="47" t="s">
        <v>81</v>
      </c>
      <c r="D11" s="48"/>
      <c r="E11" s="69">
        <v>462183</v>
      </c>
      <c r="F11" s="70"/>
      <c r="G11" s="71"/>
      <c r="H11" s="10">
        <v>0</v>
      </c>
      <c r="I11" s="10">
        <f t="shared" si="0"/>
        <v>462183</v>
      </c>
    </row>
    <row r="12" spans="1:9" ht="67.5" customHeight="1">
      <c r="A12" s="21"/>
      <c r="B12" s="21"/>
      <c r="C12" s="116" t="s">
        <v>100</v>
      </c>
      <c r="D12" s="116"/>
      <c r="E12" s="46">
        <v>920000</v>
      </c>
      <c r="F12" s="46"/>
      <c r="G12" s="46"/>
      <c r="H12" s="25">
        <v>0</v>
      </c>
      <c r="I12" s="25">
        <f t="shared" si="0"/>
        <v>920000</v>
      </c>
    </row>
    <row r="13" spans="1:9" ht="67.5" customHeight="1">
      <c r="A13" s="21"/>
      <c r="B13" s="21"/>
      <c r="C13" s="62" t="s">
        <v>82</v>
      </c>
      <c r="D13" s="62"/>
      <c r="E13" s="40">
        <v>50000</v>
      </c>
      <c r="F13" s="40"/>
      <c r="G13" s="40"/>
      <c r="H13" s="10">
        <v>0</v>
      </c>
      <c r="I13" s="10">
        <f t="shared" si="0"/>
        <v>50000</v>
      </c>
    </row>
    <row r="14" spans="1:9" ht="67.5" customHeight="1">
      <c r="A14" s="21"/>
      <c r="B14" s="21"/>
      <c r="C14" s="62" t="s">
        <v>83</v>
      </c>
      <c r="D14" s="62"/>
      <c r="E14" s="40">
        <v>50000</v>
      </c>
      <c r="F14" s="40"/>
      <c r="G14" s="40"/>
      <c r="H14" s="10">
        <v>0</v>
      </c>
      <c r="I14" s="10">
        <f t="shared" si="0"/>
        <v>50000</v>
      </c>
    </row>
    <row r="15" spans="1:9" ht="67.5" customHeight="1">
      <c r="A15" s="21"/>
      <c r="B15" s="21"/>
      <c r="C15" s="49" t="s">
        <v>101</v>
      </c>
      <c r="D15" s="63"/>
      <c r="E15" s="104">
        <v>1550477</v>
      </c>
      <c r="F15" s="105"/>
      <c r="G15" s="106"/>
      <c r="H15" s="25">
        <v>0</v>
      </c>
      <c r="I15" s="25">
        <f t="shared" si="0"/>
        <v>1550477</v>
      </c>
    </row>
    <row r="16" spans="1:9" ht="67.5" customHeight="1">
      <c r="A16" s="21"/>
      <c r="B16" s="21"/>
      <c r="C16" s="62" t="s">
        <v>102</v>
      </c>
      <c r="D16" s="62"/>
      <c r="E16" s="40">
        <v>51394</v>
      </c>
      <c r="F16" s="40"/>
      <c r="G16" s="40"/>
      <c r="H16" s="10">
        <v>0</v>
      </c>
      <c r="I16" s="10">
        <f t="shared" si="0"/>
        <v>51394</v>
      </c>
    </row>
    <row r="17" spans="1:9" ht="67.5" customHeight="1">
      <c r="A17" s="21"/>
      <c r="B17" s="21"/>
      <c r="C17" s="62" t="s">
        <v>84</v>
      </c>
      <c r="D17" s="62"/>
      <c r="E17" s="40">
        <v>1710000</v>
      </c>
      <c r="F17" s="40"/>
      <c r="G17" s="40"/>
      <c r="H17" s="10">
        <v>0</v>
      </c>
      <c r="I17" s="10">
        <f t="shared" si="0"/>
        <v>1710000</v>
      </c>
    </row>
    <row r="18" spans="1:9" ht="67.5" customHeight="1">
      <c r="A18" s="21"/>
      <c r="B18" s="21"/>
      <c r="C18" s="47" t="s">
        <v>80</v>
      </c>
      <c r="D18" s="48"/>
      <c r="E18" s="69">
        <v>70585</v>
      </c>
      <c r="F18" s="70"/>
      <c r="G18" s="71"/>
      <c r="H18" s="10">
        <v>0</v>
      </c>
      <c r="I18" s="10">
        <f t="shared" si="0"/>
        <v>70585</v>
      </c>
    </row>
    <row r="19" spans="1:9" ht="81" customHeight="1">
      <c r="A19" s="21"/>
      <c r="B19" s="21"/>
      <c r="C19" s="62" t="s">
        <v>103</v>
      </c>
      <c r="D19" s="62"/>
      <c r="E19" s="40">
        <v>68205</v>
      </c>
      <c r="F19" s="40"/>
      <c r="G19" s="40"/>
      <c r="H19" s="10">
        <v>0</v>
      </c>
      <c r="I19" s="10">
        <f t="shared" si="0"/>
        <v>68205</v>
      </c>
    </row>
    <row r="20" spans="1:9" ht="67.5" customHeight="1">
      <c r="A20" s="21"/>
      <c r="B20" s="21"/>
      <c r="C20" s="62" t="s">
        <v>89</v>
      </c>
      <c r="D20" s="62"/>
      <c r="E20" s="40">
        <v>48831</v>
      </c>
      <c r="F20" s="40"/>
      <c r="G20" s="40"/>
      <c r="H20" s="10">
        <v>0</v>
      </c>
      <c r="I20" s="10">
        <f t="shared" si="0"/>
        <v>48831</v>
      </c>
    </row>
    <row r="21" spans="1:9" ht="67.5" customHeight="1">
      <c r="A21" s="21"/>
      <c r="B21" s="21"/>
      <c r="C21" s="62" t="s">
        <v>88</v>
      </c>
      <c r="D21" s="62"/>
      <c r="E21" s="40">
        <v>35000</v>
      </c>
      <c r="F21" s="40"/>
      <c r="G21" s="40"/>
      <c r="H21" s="10">
        <v>0</v>
      </c>
      <c r="I21" s="10">
        <f t="shared" si="0"/>
        <v>35000</v>
      </c>
    </row>
    <row r="22" spans="1:9" ht="67.5" customHeight="1">
      <c r="A22" s="21"/>
      <c r="B22" s="21"/>
      <c r="C22" s="62" t="s">
        <v>104</v>
      </c>
      <c r="D22" s="62"/>
      <c r="E22" s="40">
        <v>35000</v>
      </c>
      <c r="F22" s="40"/>
      <c r="G22" s="40"/>
      <c r="H22" s="10">
        <v>0</v>
      </c>
      <c r="I22" s="10">
        <f t="shared" si="0"/>
        <v>35000</v>
      </c>
    </row>
    <row r="23" spans="1:9" ht="76.5" customHeight="1">
      <c r="A23" s="21"/>
      <c r="B23" s="21"/>
      <c r="C23" s="62" t="s">
        <v>105</v>
      </c>
      <c r="D23" s="62"/>
      <c r="E23" s="40">
        <v>26500</v>
      </c>
      <c r="F23" s="40"/>
      <c r="G23" s="40"/>
      <c r="H23" s="10">
        <v>0</v>
      </c>
      <c r="I23" s="10">
        <f t="shared" si="0"/>
        <v>26500</v>
      </c>
    </row>
    <row r="24" spans="1:9" ht="79.5" customHeight="1">
      <c r="A24" s="21"/>
      <c r="B24" s="21"/>
      <c r="C24" s="62" t="s">
        <v>106</v>
      </c>
      <c r="D24" s="62"/>
      <c r="E24" s="40">
        <v>48200</v>
      </c>
      <c r="F24" s="40"/>
      <c r="G24" s="40"/>
      <c r="H24" s="10">
        <v>0</v>
      </c>
      <c r="I24" s="10">
        <f t="shared" si="0"/>
        <v>48200</v>
      </c>
    </row>
    <row r="25" spans="1:9" ht="79.5" customHeight="1">
      <c r="A25" s="21"/>
      <c r="B25" s="21"/>
      <c r="C25" s="62" t="s">
        <v>92</v>
      </c>
      <c r="D25" s="62"/>
      <c r="E25" s="40">
        <v>300000</v>
      </c>
      <c r="F25" s="40"/>
      <c r="G25" s="40"/>
      <c r="H25" s="10">
        <v>0</v>
      </c>
      <c r="I25" s="10">
        <f>SUM(E25:H25)</f>
        <v>300000</v>
      </c>
    </row>
    <row r="26" spans="1:9" ht="79.5" customHeight="1">
      <c r="A26" s="21"/>
      <c r="B26" s="21"/>
      <c r="C26" s="62" t="s">
        <v>43</v>
      </c>
      <c r="D26" s="62"/>
      <c r="E26" s="40">
        <v>1091000</v>
      </c>
      <c r="F26" s="40"/>
      <c r="G26" s="40"/>
      <c r="H26" s="10">
        <v>0</v>
      </c>
      <c r="I26" s="10">
        <f>SUM(E26:H26)</f>
        <v>1091000</v>
      </c>
    </row>
    <row r="27" spans="1:9" ht="79.5" customHeight="1">
      <c r="A27" s="21"/>
      <c r="B27" s="21"/>
      <c r="C27" s="62" t="s">
        <v>44</v>
      </c>
      <c r="D27" s="62"/>
      <c r="E27" s="40">
        <v>98700</v>
      </c>
      <c r="F27" s="40"/>
      <c r="G27" s="40"/>
      <c r="H27" s="10">
        <v>0</v>
      </c>
      <c r="I27" s="10">
        <f t="shared" si="0"/>
        <v>98700</v>
      </c>
    </row>
    <row r="28" spans="1:9" ht="79.5" customHeight="1">
      <c r="A28" s="21"/>
      <c r="B28" s="21"/>
      <c r="C28" s="62" t="s">
        <v>90</v>
      </c>
      <c r="D28" s="62"/>
      <c r="E28" s="40">
        <v>1734000</v>
      </c>
      <c r="F28" s="40"/>
      <c r="G28" s="40"/>
      <c r="H28" s="10">
        <v>0</v>
      </c>
      <c r="I28" s="10">
        <f t="shared" si="0"/>
        <v>1734000</v>
      </c>
    </row>
    <row r="29" spans="1:9" ht="79.5" customHeight="1">
      <c r="A29" s="21"/>
      <c r="B29" s="21"/>
      <c r="C29" s="62" t="s">
        <v>85</v>
      </c>
      <c r="D29" s="62"/>
      <c r="E29" s="69">
        <v>700000</v>
      </c>
      <c r="F29" s="70"/>
      <c r="G29" s="71"/>
      <c r="H29" s="10">
        <v>0</v>
      </c>
      <c r="I29" s="10">
        <f t="shared" si="0"/>
        <v>700000</v>
      </c>
    </row>
    <row r="30" spans="1:9" ht="67.5" customHeight="1">
      <c r="A30" s="21"/>
      <c r="B30" s="21"/>
      <c r="C30" s="116" t="s">
        <v>150</v>
      </c>
      <c r="D30" s="116"/>
      <c r="E30" s="46">
        <v>183110</v>
      </c>
      <c r="F30" s="46"/>
      <c r="G30" s="46"/>
      <c r="H30" s="25">
        <v>0</v>
      </c>
      <c r="I30" s="25">
        <f t="shared" si="0"/>
        <v>183110</v>
      </c>
    </row>
    <row r="31" spans="1:9" ht="67.5" customHeight="1">
      <c r="A31" s="21"/>
      <c r="B31" s="21"/>
      <c r="C31" s="62" t="s">
        <v>109</v>
      </c>
      <c r="D31" s="62"/>
      <c r="E31" s="40">
        <v>470000</v>
      </c>
      <c r="F31" s="40"/>
      <c r="G31" s="40"/>
      <c r="H31" s="10">
        <v>0</v>
      </c>
      <c r="I31" s="10">
        <f t="shared" si="0"/>
        <v>470000</v>
      </c>
    </row>
    <row r="32" spans="1:9" ht="78" customHeight="1">
      <c r="A32" s="21"/>
      <c r="B32" s="21"/>
      <c r="C32" s="62" t="s">
        <v>107</v>
      </c>
      <c r="D32" s="62"/>
      <c r="E32" s="40">
        <v>60000</v>
      </c>
      <c r="F32" s="40"/>
      <c r="G32" s="40"/>
      <c r="H32" s="10">
        <v>0</v>
      </c>
      <c r="I32" s="10">
        <f t="shared" si="0"/>
        <v>60000</v>
      </c>
    </row>
    <row r="33" spans="1:9" ht="78" customHeight="1">
      <c r="A33" s="36"/>
      <c r="B33" s="36"/>
      <c r="C33" s="57" t="s">
        <v>172</v>
      </c>
      <c r="D33" s="58"/>
      <c r="E33" s="59">
        <v>0</v>
      </c>
      <c r="F33" s="59"/>
      <c r="G33" s="59"/>
      <c r="H33" s="38">
        <v>3000</v>
      </c>
      <c r="I33" s="38">
        <f>SUM(E33:H33)</f>
        <v>3000</v>
      </c>
    </row>
    <row r="34" spans="1:9" ht="78" customHeight="1">
      <c r="A34" s="36"/>
      <c r="B34" s="36"/>
      <c r="C34" s="57" t="s">
        <v>173</v>
      </c>
      <c r="D34" s="58"/>
      <c r="E34" s="59">
        <v>0</v>
      </c>
      <c r="F34" s="59"/>
      <c r="G34" s="59"/>
      <c r="H34" s="38">
        <v>420812</v>
      </c>
      <c r="I34" s="38">
        <f>SUM(E34:H34)</f>
        <v>420812</v>
      </c>
    </row>
    <row r="35" spans="1:9" ht="75" customHeight="1">
      <c r="A35" s="21"/>
      <c r="B35" s="21"/>
      <c r="C35" s="135" t="s">
        <v>45</v>
      </c>
      <c r="D35" s="135"/>
      <c r="E35" s="69">
        <v>35571</v>
      </c>
      <c r="F35" s="70"/>
      <c r="G35" s="71"/>
      <c r="H35" s="23">
        <v>0</v>
      </c>
      <c r="I35" s="23">
        <f t="shared" si="0"/>
        <v>35571</v>
      </c>
    </row>
    <row r="36" spans="1:9" ht="42" customHeight="1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11" customHeight="1">
      <c r="A37" s="12"/>
      <c r="B37" s="12"/>
      <c r="C37" s="117" t="s">
        <v>170</v>
      </c>
      <c r="D37" s="117"/>
      <c r="E37" s="99">
        <v>1931181</v>
      </c>
      <c r="F37" s="99"/>
      <c r="G37" s="99"/>
      <c r="H37" s="30">
        <v>129700</v>
      </c>
      <c r="I37" s="30">
        <f t="shared" si="0"/>
        <v>2060881</v>
      </c>
    </row>
    <row r="38" spans="1:9" ht="65.25" customHeight="1">
      <c r="A38" s="21"/>
      <c r="B38" s="21"/>
      <c r="C38" s="62" t="s">
        <v>151</v>
      </c>
      <c r="D38" s="62"/>
      <c r="E38" s="40">
        <v>180117</v>
      </c>
      <c r="F38" s="40"/>
      <c r="G38" s="40"/>
      <c r="H38" s="10">
        <v>0</v>
      </c>
      <c r="I38" s="10">
        <f t="shared" si="0"/>
        <v>180117</v>
      </c>
    </row>
    <row r="39" spans="1:9" ht="65.25" customHeight="1">
      <c r="A39" s="21"/>
      <c r="B39" s="21"/>
      <c r="C39" s="62" t="s">
        <v>108</v>
      </c>
      <c r="D39" s="62"/>
      <c r="E39" s="40">
        <v>17958</v>
      </c>
      <c r="F39" s="40"/>
      <c r="G39" s="40"/>
      <c r="H39" s="10">
        <v>0</v>
      </c>
      <c r="I39" s="10">
        <f t="shared" si="0"/>
        <v>17958</v>
      </c>
    </row>
    <row r="40" spans="1:9" ht="65.25" customHeight="1">
      <c r="A40" s="21"/>
      <c r="B40" s="21"/>
      <c r="C40" s="116" t="s">
        <v>91</v>
      </c>
      <c r="D40" s="116"/>
      <c r="E40" s="40">
        <v>0</v>
      </c>
      <c r="F40" s="40"/>
      <c r="G40" s="40"/>
      <c r="H40" s="10">
        <v>0</v>
      </c>
      <c r="I40" s="10">
        <f t="shared" si="0"/>
        <v>0</v>
      </c>
    </row>
    <row r="41" spans="1:9" ht="65.25" customHeight="1">
      <c r="A41" s="21"/>
      <c r="B41" s="21"/>
      <c r="C41" s="62" t="s">
        <v>110</v>
      </c>
      <c r="D41" s="62"/>
      <c r="E41" s="40">
        <v>50000</v>
      </c>
      <c r="F41" s="40"/>
      <c r="G41" s="40"/>
      <c r="H41" s="10">
        <v>0</v>
      </c>
      <c r="I41" s="10">
        <f t="shared" si="0"/>
        <v>50000</v>
      </c>
    </row>
    <row r="42" spans="1:9" ht="78" customHeight="1">
      <c r="A42" s="21"/>
      <c r="B42" s="21"/>
      <c r="C42" s="62" t="s">
        <v>46</v>
      </c>
      <c r="D42" s="62"/>
      <c r="E42" s="40">
        <v>80000</v>
      </c>
      <c r="F42" s="40"/>
      <c r="G42" s="40"/>
      <c r="H42" s="10">
        <v>0</v>
      </c>
      <c r="I42" s="10">
        <f t="shared" si="0"/>
        <v>80000</v>
      </c>
    </row>
    <row r="43" spans="1:9" ht="65.25" customHeight="1">
      <c r="A43" s="21"/>
      <c r="B43" s="21"/>
      <c r="C43" s="62" t="s">
        <v>47</v>
      </c>
      <c r="D43" s="62"/>
      <c r="E43" s="69">
        <v>244155</v>
      </c>
      <c r="F43" s="70"/>
      <c r="G43" s="71"/>
      <c r="H43" s="10">
        <v>0</v>
      </c>
      <c r="I43" s="10">
        <f t="shared" si="0"/>
        <v>244155</v>
      </c>
    </row>
    <row r="44" spans="1:9" ht="65.25" customHeight="1">
      <c r="A44" s="21"/>
      <c r="B44" s="21"/>
      <c r="C44" s="62" t="s">
        <v>123</v>
      </c>
      <c r="D44" s="62"/>
      <c r="E44" s="40">
        <v>10000</v>
      </c>
      <c r="F44" s="40"/>
      <c r="G44" s="40"/>
      <c r="H44" s="10">
        <v>0</v>
      </c>
      <c r="I44" s="10">
        <f t="shared" si="0"/>
        <v>10000</v>
      </c>
    </row>
    <row r="45" spans="1:9" ht="65.25" customHeight="1">
      <c r="A45" s="21"/>
      <c r="B45" s="21"/>
      <c r="C45" s="62" t="s">
        <v>124</v>
      </c>
      <c r="D45" s="62"/>
      <c r="E45" s="40">
        <v>10000</v>
      </c>
      <c r="F45" s="40"/>
      <c r="G45" s="40"/>
      <c r="H45" s="10">
        <v>0</v>
      </c>
      <c r="I45" s="10">
        <f t="shared" si="0"/>
        <v>10000</v>
      </c>
    </row>
    <row r="46" spans="1:9" ht="65.25" customHeight="1">
      <c r="A46" s="21"/>
      <c r="B46" s="21"/>
      <c r="C46" s="47" t="s">
        <v>133</v>
      </c>
      <c r="D46" s="48"/>
      <c r="E46" s="69">
        <v>30000</v>
      </c>
      <c r="F46" s="70"/>
      <c r="G46" s="71"/>
      <c r="H46" s="10">
        <v>0</v>
      </c>
      <c r="I46" s="10">
        <f t="shared" si="0"/>
        <v>30000</v>
      </c>
    </row>
    <row r="47" spans="1:9" ht="65.25" customHeight="1">
      <c r="A47" s="21"/>
      <c r="B47" s="21"/>
      <c r="C47" s="116" t="s">
        <v>149</v>
      </c>
      <c r="D47" s="116"/>
      <c r="E47" s="46">
        <v>1010681</v>
      </c>
      <c r="F47" s="46"/>
      <c r="G47" s="46"/>
      <c r="H47" s="25">
        <v>0</v>
      </c>
      <c r="I47" s="25">
        <f t="shared" si="0"/>
        <v>1010681</v>
      </c>
    </row>
    <row r="48" spans="1:9" ht="65.25" customHeight="1">
      <c r="A48" s="21"/>
      <c r="B48" s="21"/>
      <c r="C48" s="62" t="s">
        <v>86</v>
      </c>
      <c r="D48" s="62"/>
      <c r="E48" s="40">
        <v>50000</v>
      </c>
      <c r="F48" s="40"/>
      <c r="G48" s="40"/>
      <c r="H48" s="10">
        <v>0</v>
      </c>
      <c r="I48" s="10">
        <f t="shared" si="0"/>
        <v>50000</v>
      </c>
    </row>
    <row r="49" spans="1:9" ht="65.25" customHeight="1">
      <c r="A49" s="21"/>
      <c r="B49" s="21"/>
      <c r="C49" s="62" t="s">
        <v>152</v>
      </c>
      <c r="D49" s="62"/>
      <c r="E49" s="40">
        <v>33000</v>
      </c>
      <c r="F49" s="40"/>
      <c r="G49" s="40"/>
      <c r="H49" s="10">
        <v>0</v>
      </c>
      <c r="I49" s="10">
        <f t="shared" si="0"/>
        <v>33000</v>
      </c>
    </row>
    <row r="50" spans="1:9" ht="65.25" customHeight="1">
      <c r="A50" s="21"/>
      <c r="B50" s="21"/>
      <c r="C50" s="62" t="s">
        <v>87</v>
      </c>
      <c r="D50" s="62"/>
      <c r="E50" s="40">
        <v>64270</v>
      </c>
      <c r="F50" s="40"/>
      <c r="G50" s="40"/>
      <c r="H50" s="10">
        <v>0</v>
      </c>
      <c r="I50" s="10">
        <f t="shared" si="0"/>
        <v>64270</v>
      </c>
    </row>
    <row r="51" spans="1:9" ht="65.25" customHeight="1">
      <c r="A51" s="21"/>
      <c r="B51" s="21"/>
      <c r="C51" s="47" t="s">
        <v>117</v>
      </c>
      <c r="D51" s="48"/>
      <c r="E51" s="69">
        <v>2150000</v>
      </c>
      <c r="F51" s="70"/>
      <c r="G51" s="71"/>
      <c r="H51" s="10">
        <v>0</v>
      </c>
      <c r="I51" s="10">
        <f t="shared" si="0"/>
        <v>2150000</v>
      </c>
    </row>
    <row r="52" spans="1:9" ht="65.25" customHeight="1">
      <c r="A52" s="21"/>
      <c r="B52" s="21"/>
      <c r="C52" s="57" t="s">
        <v>144</v>
      </c>
      <c r="D52" s="58"/>
      <c r="E52" s="72">
        <v>420812</v>
      </c>
      <c r="F52" s="73"/>
      <c r="G52" s="74"/>
      <c r="H52" s="38">
        <v>-420812</v>
      </c>
      <c r="I52" s="38">
        <f t="shared" si="0"/>
        <v>0</v>
      </c>
    </row>
    <row r="53" spans="1:9" ht="65.25" customHeight="1">
      <c r="A53" s="21"/>
      <c r="B53" s="21"/>
      <c r="C53" s="47" t="s">
        <v>118</v>
      </c>
      <c r="D53" s="48"/>
      <c r="E53" s="69">
        <v>465000</v>
      </c>
      <c r="F53" s="70"/>
      <c r="G53" s="71"/>
      <c r="H53" s="10">
        <v>0</v>
      </c>
      <c r="I53" s="10">
        <f t="shared" si="0"/>
        <v>465000</v>
      </c>
    </row>
    <row r="54" spans="1:9" ht="65.25" customHeight="1">
      <c r="A54" s="21"/>
      <c r="B54" s="21"/>
      <c r="C54" s="47" t="s">
        <v>119</v>
      </c>
      <c r="D54" s="48"/>
      <c r="E54" s="69">
        <v>44800</v>
      </c>
      <c r="F54" s="70"/>
      <c r="G54" s="71"/>
      <c r="H54" s="10">
        <v>0</v>
      </c>
      <c r="I54" s="10">
        <f t="shared" si="0"/>
        <v>44800</v>
      </c>
    </row>
    <row r="55" spans="1:9" ht="65.25" customHeight="1">
      <c r="A55" s="21"/>
      <c r="B55" s="21"/>
      <c r="C55" s="47" t="s">
        <v>145</v>
      </c>
      <c r="D55" s="48"/>
      <c r="E55" s="69">
        <v>78875</v>
      </c>
      <c r="F55" s="70"/>
      <c r="G55" s="71"/>
      <c r="H55" s="10">
        <v>0</v>
      </c>
      <c r="I55" s="10">
        <f>SUM(E55:H55)</f>
        <v>78875</v>
      </c>
    </row>
    <row r="56" spans="1:9" ht="65.25" customHeight="1">
      <c r="A56" s="21"/>
      <c r="B56" s="21"/>
      <c r="C56" s="47" t="s">
        <v>148</v>
      </c>
      <c r="D56" s="48"/>
      <c r="E56" s="69">
        <v>11070</v>
      </c>
      <c r="F56" s="70"/>
      <c r="G56" s="71"/>
      <c r="H56" s="10">
        <v>0</v>
      </c>
      <c r="I56" s="10">
        <f>SUM(E56:H56)</f>
        <v>11070</v>
      </c>
    </row>
    <row r="57" spans="1:9" ht="65.25" customHeight="1">
      <c r="A57" s="21"/>
      <c r="B57" s="21"/>
      <c r="C57" s="47" t="s">
        <v>153</v>
      </c>
      <c r="D57" s="48"/>
      <c r="E57" s="69">
        <v>10995</v>
      </c>
      <c r="F57" s="70"/>
      <c r="G57" s="71"/>
      <c r="H57" s="10">
        <v>0</v>
      </c>
      <c r="I57" s="10">
        <f t="shared" si="0"/>
        <v>10995</v>
      </c>
    </row>
    <row r="58" spans="1:9" ht="65.25" customHeight="1">
      <c r="A58" s="21"/>
      <c r="B58" s="21"/>
      <c r="C58" s="47" t="s">
        <v>146</v>
      </c>
      <c r="D58" s="48"/>
      <c r="E58" s="69">
        <v>36365</v>
      </c>
      <c r="F58" s="70"/>
      <c r="G58" s="71"/>
      <c r="H58" s="10">
        <v>0</v>
      </c>
      <c r="I58" s="10">
        <f t="shared" si="0"/>
        <v>36365</v>
      </c>
    </row>
    <row r="59" spans="1:9" ht="65.25" customHeight="1">
      <c r="A59" s="21"/>
      <c r="B59" s="21"/>
      <c r="C59" s="47" t="s">
        <v>147</v>
      </c>
      <c r="D59" s="48"/>
      <c r="E59" s="69">
        <v>136715</v>
      </c>
      <c r="F59" s="70"/>
      <c r="G59" s="71"/>
      <c r="H59" s="10">
        <v>0</v>
      </c>
      <c r="I59" s="10">
        <f t="shared" si="0"/>
        <v>136715</v>
      </c>
    </row>
    <row r="60" spans="1:9" ht="65.25" customHeight="1">
      <c r="A60" s="21"/>
      <c r="B60" s="21"/>
      <c r="C60" s="47" t="s">
        <v>143</v>
      </c>
      <c r="D60" s="48"/>
      <c r="E60" s="69">
        <v>42974</v>
      </c>
      <c r="F60" s="70"/>
      <c r="G60" s="71"/>
      <c r="H60" s="10">
        <v>0</v>
      </c>
      <c r="I60" s="10">
        <f t="shared" si="0"/>
        <v>42974</v>
      </c>
    </row>
    <row r="61" spans="1:9" ht="65.25" customHeight="1">
      <c r="A61" s="21"/>
      <c r="B61" s="21"/>
      <c r="C61" s="49" t="s">
        <v>136</v>
      </c>
      <c r="D61" s="63"/>
      <c r="E61" s="69">
        <v>30000</v>
      </c>
      <c r="F61" s="70"/>
      <c r="G61" s="71"/>
      <c r="H61" s="10">
        <v>0</v>
      </c>
      <c r="I61" s="10">
        <f t="shared" si="0"/>
        <v>30000</v>
      </c>
    </row>
    <row r="62" spans="1:9" ht="74.25" customHeight="1">
      <c r="A62" s="21"/>
      <c r="B62" s="21"/>
      <c r="C62" s="66" t="s">
        <v>171</v>
      </c>
      <c r="D62" s="67"/>
      <c r="E62" s="111">
        <v>118368</v>
      </c>
      <c r="F62" s="112"/>
      <c r="G62" s="113"/>
      <c r="H62" s="30">
        <v>-108368</v>
      </c>
      <c r="I62" s="30">
        <f t="shared" si="0"/>
        <v>10000</v>
      </c>
    </row>
    <row r="63" spans="1:9" ht="65.25" customHeight="1">
      <c r="A63" s="21"/>
      <c r="B63" s="21"/>
      <c r="C63" s="57" t="s">
        <v>7</v>
      </c>
      <c r="D63" s="58"/>
      <c r="E63" s="59">
        <f>SUM(E64:G66)</f>
        <v>282500</v>
      </c>
      <c r="F63" s="59"/>
      <c r="G63" s="59"/>
      <c r="H63" s="38">
        <f>SUM(H64:H66)</f>
        <v>150000</v>
      </c>
      <c r="I63" s="38">
        <f>SUM(I64:I66)</f>
        <v>432500</v>
      </c>
    </row>
    <row r="64" spans="1:9" ht="65.25" customHeight="1">
      <c r="A64" s="21"/>
      <c r="B64" s="21"/>
      <c r="C64" s="47" t="s">
        <v>156</v>
      </c>
      <c r="D64" s="48"/>
      <c r="E64" s="40">
        <v>65000</v>
      </c>
      <c r="F64" s="40"/>
      <c r="G64" s="40"/>
      <c r="H64" s="10">
        <v>0</v>
      </c>
      <c r="I64" s="10">
        <f>SUM(E64:H64)</f>
        <v>65000</v>
      </c>
    </row>
    <row r="65" spans="1:9" ht="65.25" customHeight="1">
      <c r="A65" s="21"/>
      <c r="B65" s="21"/>
      <c r="C65" s="49" t="s">
        <v>166</v>
      </c>
      <c r="D65" s="50"/>
      <c r="E65" s="104">
        <v>217500</v>
      </c>
      <c r="F65" s="114"/>
      <c r="G65" s="115"/>
      <c r="H65" s="25">
        <v>0</v>
      </c>
      <c r="I65" s="25">
        <f>SUM(E65:H65)</f>
        <v>217500</v>
      </c>
    </row>
    <row r="66" spans="1:9" ht="65.25" customHeight="1">
      <c r="A66" s="36"/>
      <c r="B66" s="36"/>
      <c r="C66" s="66" t="s">
        <v>174</v>
      </c>
      <c r="D66" s="138"/>
      <c r="E66" s="111">
        <v>0</v>
      </c>
      <c r="F66" s="139"/>
      <c r="G66" s="140"/>
      <c r="H66" s="30">
        <v>150000</v>
      </c>
      <c r="I66" s="30">
        <f>SUM(E66:H66)</f>
        <v>150000</v>
      </c>
    </row>
    <row r="67" spans="1:9" ht="77.25" customHeight="1">
      <c r="A67" s="21"/>
      <c r="B67" s="21"/>
      <c r="C67" s="110" t="s">
        <v>48</v>
      </c>
      <c r="D67" s="110"/>
      <c r="E67" s="59">
        <f>SUM(E68:G72)</f>
        <v>289325</v>
      </c>
      <c r="F67" s="59"/>
      <c r="G67" s="59"/>
      <c r="H67" s="38">
        <f>SUM(H68:H71)</f>
        <v>0</v>
      </c>
      <c r="I67" s="38">
        <f>SUM(E67:H67)</f>
        <v>289325</v>
      </c>
    </row>
    <row r="68" spans="1:9" ht="65.25" customHeight="1">
      <c r="A68" s="21"/>
      <c r="B68" s="21"/>
      <c r="C68" s="47" t="s">
        <v>134</v>
      </c>
      <c r="D68" s="48"/>
      <c r="E68" s="69">
        <v>1000</v>
      </c>
      <c r="F68" s="70"/>
      <c r="G68" s="71"/>
      <c r="H68" s="9">
        <v>0</v>
      </c>
      <c r="I68" s="9">
        <f t="shared" si="0"/>
        <v>1000</v>
      </c>
    </row>
    <row r="69" spans="1:9" ht="65.25" customHeight="1">
      <c r="A69" s="21"/>
      <c r="B69" s="21"/>
      <c r="C69" s="62" t="s">
        <v>50</v>
      </c>
      <c r="D69" s="62"/>
      <c r="E69" s="40">
        <v>240000</v>
      </c>
      <c r="F69" s="40"/>
      <c r="G69" s="40"/>
      <c r="H69" s="9">
        <v>0</v>
      </c>
      <c r="I69" s="9">
        <f t="shared" si="0"/>
        <v>240000</v>
      </c>
    </row>
    <row r="70" spans="1:9" ht="72.75" customHeight="1">
      <c r="A70" s="21"/>
      <c r="B70" s="21"/>
      <c r="C70" s="62" t="s">
        <v>167</v>
      </c>
      <c r="D70" s="62"/>
      <c r="E70" s="40">
        <v>17325</v>
      </c>
      <c r="F70" s="40"/>
      <c r="G70" s="40"/>
      <c r="H70" s="9">
        <v>0</v>
      </c>
      <c r="I70" s="9">
        <f>SUM(E70:H70)</f>
        <v>17325</v>
      </c>
    </row>
    <row r="71" spans="1:9" ht="72.75" customHeight="1">
      <c r="A71" s="21"/>
      <c r="B71" s="21"/>
      <c r="C71" s="62" t="s">
        <v>157</v>
      </c>
      <c r="D71" s="62"/>
      <c r="E71" s="40">
        <v>1000</v>
      </c>
      <c r="F71" s="40"/>
      <c r="G71" s="40"/>
      <c r="H71" s="9">
        <v>0</v>
      </c>
      <c r="I71" s="9">
        <f>SUM(E71:H71)</f>
        <v>1000</v>
      </c>
    </row>
    <row r="72" spans="1:9" ht="77.25" customHeight="1">
      <c r="A72" s="21"/>
      <c r="B72" s="21"/>
      <c r="C72" s="49" t="s">
        <v>169</v>
      </c>
      <c r="D72" s="50"/>
      <c r="E72" s="53">
        <v>30000</v>
      </c>
      <c r="F72" s="54"/>
      <c r="G72" s="55"/>
      <c r="H72" s="25">
        <v>0</v>
      </c>
      <c r="I72" s="32">
        <f>SUM(E72:H72)</f>
        <v>30000</v>
      </c>
    </row>
    <row r="73" spans="1:9" ht="65.25" customHeight="1">
      <c r="A73" s="21"/>
      <c r="B73" s="15" t="s">
        <v>120</v>
      </c>
      <c r="C73" s="51" t="s">
        <v>121</v>
      </c>
      <c r="D73" s="51"/>
      <c r="E73" s="75">
        <f>SUM(E74)</f>
        <v>300000</v>
      </c>
      <c r="F73" s="75"/>
      <c r="G73" s="75"/>
      <c r="H73" s="16">
        <f>SUM(H74)</f>
        <v>0</v>
      </c>
      <c r="I73" s="16">
        <f t="shared" si="0"/>
        <v>300000</v>
      </c>
    </row>
    <row r="74" spans="1:9" ht="65.25" customHeight="1">
      <c r="A74" s="21"/>
      <c r="B74" s="21"/>
      <c r="C74" s="102" t="s">
        <v>122</v>
      </c>
      <c r="D74" s="102"/>
      <c r="E74" s="104">
        <f>SUM(E75:G76)</f>
        <v>300000</v>
      </c>
      <c r="F74" s="105"/>
      <c r="G74" s="106"/>
      <c r="H74" s="32">
        <f>SUM(H75:H76)</f>
        <v>0</v>
      </c>
      <c r="I74" s="32">
        <f t="shared" si="0"/>
        <v>300000</v>
      </c>
    </row>
    <row r="75" spans="1:9" ht="65.25" customHeight="1">
      <c r="A75" s="21"/>
      <c r="B75" s="21"/>
      <c r="C75" s="62" t="s">
        <v>49</v>
      </c>
      <c r="D75" s="62"/>
      <c r="E75" s="69">
        <v>150000</v>
      </c>
      <c r="F75" s="70"/>
      <c r="G75" s="71"/>
      <c r="H75" s="9">
        <v>0</v>
      </c>
      <c r="I75" s="9">
        <f t="shared" si="0"/>
        <v>150000</v>
      </c>
    </row>
    <row r="76" spans="1:9" ht="84" customHeight="1">
      <c r="A76" s="21"/>
      <c r="B76" s="21"/>
      <c r="C76" s="95" t="s">
        <v>135</v>
      </c>
      <c r="D76" s="96"/>
      <c r="E76" s="107">
        <v>150000</v>
      </c>
      <c r="F76" s="108"/>
      <c r="G76" s="109"/>
      <c r="H76" s="11">
        <v>0</v>
      </c>
      <c r="I76" s="11">
        <f t="shared" si="0"/>
        <v>150000</v>
      </c>
    </row>
    <row r="77" spans="1:9" ht="60.75" customHeight="1">
      <c r="A77" s="52"/>
      <c r="B77" s="52"/>
      <c r="C77" s="52"/>
      <c r="D77" s="52"/>
      <c r="E77" s="52"/>
      <c r="F77" s="52"/>
      <c r="G77" s="52"/>
      <c r="H77" s="52"/>
      <c r="I77" s="52"/>
    </row>
    <row r="78" spans="1:9" ht="70.5" customHeight="1">
      <c r="A78" s="17" t="s">
        <v>32</v>
      </c>
      <c r="B78" s="17"/>
      <c r="C78" s="64" t="s">
        <v>33</v>
      </c>
      <c r="D78" s="65"/>
      <c r="E78" s="81">
        <f>SUM(E79)</f>
        <v>112000</v>
      </c>
      <c r="F78" s="81"/>
      <c r="G78" s="81"/>
      <c r="H78" s="16">
        <f>SUM(H79)</f>
        <v>0</v>
      </c>
      <c r="I78" s="18">
        <f t="shared" si="0"/>
        <v>112000</v>
      </c>
    </row>
    <row r="79" spans="1:9" ht="70.5" customHeight="1">
      <c r="A79" s="21"/>
      <c r="B79" s="7" t="s">
        <v>34</v>
      </c>
      <c r="C79" s="60" t="s">
        <v>41</v>
      </c>
      <c r="D79" s="61"/>
      <c r="E79" s="103">
        <f>SUM(E80)</f>
        <v>112000</v>
      </c>
      <c r="F79" s="103"/>
      <c r="G79" s="103"/>
      <c r="H79" s="8">
        <f>SUM(H80)</f>
        <v>0</v>
      </c>
      <c r="I79" s="8">
        <f t="shared" si="0"/>
        <v>112000</v>
      </c>
    </row>
    <row r="80" spans="1:9" ht="60" customHeight="1">
      <c r="A80" s="21"/>
      <c r="B80" s="21"/>
      <c r="C80" s="43" t="s">
        <v>6</v>
      </c>
      <c r="D80" s="44"/>
      <c r="E80" s="68">
        <f>SUM(E81:G84)</f>
        <v>112000</v>
      </c>
      <c r="F80" s="68"/>
      <c r="G80" s="68"/>
      <c r="H80" s="9">
        <f>SUM(H81:H84)</f>
        <v>0</v>
      </c>
      <c r="I80" s="13">
        <f t="shared" si="0"/>
        <v>112000</v>
      </c>
    </row>
    <row r="81" spans="1:9" ht="51.75" customHeight="1">
      <c r="A81" s="21"/>
      <c r="B81" s="21"/>
      <c r="C81" s="47" t="s">
        <v>51</v>
      </c>
      <c r="D81" s="48"/>
      <c r="E81" s="40">
        <v>35000</v>
      </c>
      <c r="F81" s="40"/>
      <c r="G81" s="40"/>
      <c r="H81" s="10">
        <v>0</v>
      </c>
      <c r="I81" s="10">
        <f t="shared" si="0"/>
        <v>35000</v>
      </c>
    </row>
    <row r="82" spans="1:9" ht="51.75" customHeight="1">
      <c r="A82" s="21"/>
      <c r="B82" s="21"/>
      <c r="C82" s="47" t="s">
        <v>52</v>
      </c>
      <c r="D82" s="48"/>
      <c r="E82" s="40">
        <v>28000</v>
      </c>
      <c r="F82" s="40"/>
      <c r="G82" s="40"/>
      <c r="H82" s="10">
        <v>0</v>
      </c>
      <c r="I82" s="10">
        <f t="shared" si="0"/>
        <v>28000</v>
      </c>
    </row>
    <row r="83" spans="1:9" ht="70.5" customHeight="1">
      <c r="A83" s="21"/>
      <c r="B83" s="21"/>
      <c r="C83" s="47" t="s">
        <v>53</v>
      </c>
      <c r="D83" s="48"/>
      <c r="E83" s="40">
        <v>21000</v>
      </c>
      <c r="F83" s="40"/>
      <c r="G83" s="40"/>
      <c r="H83" s="10">
        <v>0</v>
      </c>
      <c r="I83" s="10">
        <f t="shared" si="0"/>
        <v>21000</v>
      </c>
    </row>
    <row r="84" spans="1:9" ht="55.5" customHeight="1">
      <c r="A84" s="21"/>
      <c r="B84" s="21"/>
      <c r="C84" s="47" t="s">
        <v>54</v>
      </c>
      <c r="D84" s="48"/>
      <c r="E84" s="40">
        <v>28000</v>
      </c>
      <c r="F84" s="40"/>
      <c r="G84" s="40"/>
      <c r="H84" s="10">
        <v>0</v>
      </c>
      <c r="I84" s="10">
        <f t="shared" si="0"/>
        <v>28000</v>
      </c>
    </row>
    <row r="85" spans="1:9" ht="50.25" customHeight="1">
      <c r="A85" s="17" t="s">
        <v>128</v>
      </c>
      <c r="B85" s="17"/>
      <c r="C85" s="64" t="s">
        <v>130</v>
      </c>
      <c r="D85" s="65"/>
      <c r="E85" s="81">
        <f>SUM(E86)</f>
        <v>57021</v>
      </c>
      <c r="F85" s="81"/>
      <c r="G85" s="81"/>
      <c r="H85" s="16">
        <f>SUM(H86)</f>
        <v>0</v>
      </c>
      <c r="I85" s="26">
        <f>SUM(E85:H85)</f>
        <v>57021</v>
      </c>
    </row>
    <row r="86" spans="1:9" ht="45" customHeight="1">
      <c r="A86" s="21"/>
      <c r="B86" s="15" t="s">
        <v>129</v>
      </c>
      <c r="C86" s="41" t="s">
        <v>12</v>
      </c>
      <c r="D86" s="42"/>
      <c r="E86" s="75">
        <f>SUM(E87)</f>
        <v>57021</v>
      </c>
      <c r="F86" s="75"/>
      <c r="G86" s="75"/>
      <c r="H86" s="16">
        <f>SUM(H87)</f>
        <v>0</v>
      </c>
      <c r="I86" s="16">
        <f>SUM(E86:H86)</f>
        <v>57021</v>
      </c>
    </row>
    <row r="87" spans="1:9" ht="57" customHeight="1">
      <c r="A87" s="21"/>
      <c r="B87" s="21"/>
      <c r="C87" s="43" t="s">
        <v>6</v>
      </c>
      <c r="D87" s="44"/>
      <c r="E87" s="68">
        <f>SUM(E88)</f>
        <v>57021</v>
      </c>
      <c r="F87" s="68"/>
      <c r="G87" s="68"/>
      <c r="H87" s="14">
        <f>SUM(H88)</f>
        <v>0</v>
      </c>
      <c r="I87" s="13">
        <f>SUM(E87:H87)</f>
        <v>57021</v>
      </c>
    </row>
    <row r="88" spans="1:9" ht="70.5" customHeight="1">
      <c r="A88" s="21"/>
      <c r="B88" s="21"/>
      <c r="C88" s="47" t="s">
        <v>111</v>
      </c>
      <c r="D88" s="48"/>
      <c r="E88" s="40">
        <v>57021</v>
      </c>
      <c r="F88" s="40"/>
      <c r="G88" s="40"/>
      <c r="H88" s="10">
        <v>0</v>
      </c>
      <c r="I88" s="10">
        <f>SUM(E88:H88)</f>
        <v>57021</v>
      </c>
    </row>
    <row r="89" spans="1:9" ht="60" customHeight="1">
      <c r="A89" s="17" t="s">
        <v>8</v>
      </c>
      <c r="B89" s="17"/>
      <c r="C89" s="64" t="s">
        <v>9</v>
      </c>
      <c r="D89" s="65"/>
      <c r="E89" s="81">
        <f>SUM(E91+E95+E98)</f>
        <v>220000</v>
      </c>
      <c r="F89" s="81"/>
      <c r="G89" s="81"/>
      <c r="H89" s="18">
        <f>SUM(H90+H95+H98)</f>
        <v>133000</v>
      </c>
      <c r="I89" s="26">
        <f>SUM(E89:H89)</f>
        <v>353000</v>
      </c>
    </row>
    <row r="90" spans="1:9" ht="46.5" customHeight="1">
      <c r="A90" s="21"/>
      <c r="B90" s="15" t="s">
        <v>10</v>
      </c>
      <c r="C90" s="41" t="s">
        <v>11</v>
      </c>
      <c r="D90" s="42"/>
      <c r="E90" s="75">
        <f>SUM(E91)</f>
        <v>160000</v>
      </c>
      <c r="F90" s="75"/>
      <c r="G90" s="75"/>
      <c r="H90" s="16">
        <f>SUM(H91)</f>
        <v>68000</v>
      </c>
      <c r="I90" s="16">
        <f t="shared" si="0"/>
        <v>228000</v>
      </c>
    </row>
    <row r="91" spans="1:9" ht="57" customHeight="1">
      <c r="A91" s="21"/>
      <c r="B91" s="21"/>
      <c r="C91" s="43" t="s">
        <v>7</v>
      </c>
      <c r="D91" s="44"/>
      <c r="E91" s="68">
        <f>SUM(E92:G94)</f>
        <v>160000</v>
      </c>
      <c r="F91" s="68"/>
      <c r="G91" s="68"/>
      <c r="H91" s="9">
        <f>SUM(H92:H94)</f>
        <v>68000</v>
      </c>
      <c r="I91" s="13">
        <f t="shared" si="0"/>
        <v>228000</v>
      </c>
    </row>
    <row r="92" spans="1:9" ht="58.5" customHeight="1">
      <c r="A92" s="21"/>
      <c r="B92" s="21"/>
      <c r="C92" s="57" t="s">
        <v>175</v>
      </c>
      <c r="D92" s="58"/>
      <c r="E92" s="59">
        <v>150000</v>
      </c>
      <c r="F92" s="59"/>
      <c r="G92" s="59"/>
      <c r="H92" s="38">
        <v>21000</v>
      </c>
      <c r="I92" s="38">
        <f t="shared" si="0"/>
        <v>171000</v>
      </c>
    </row>
    <row r="93" spans="1:9" ht="70.5" customHeight="1">
      <c r="A93" s="36"/>
      <c r="B93" s="36"/>
      <c r="C93" s="57" t="s">
        <v>176</v>
      </c>
      <c r="D93" s="58"/>
      <c r="E93" s="59">
        <v>0</v>
      </c>
      <c r="F93" s="59"/>
      <c r="G93" s="59"/>
      <c r="H93" s="38">
        <v>47000</v>
      </c>
      <c r="I93" s="38">
        <f>SUM(E93:H93)</f>
        <v>47000</v>
      </c>
    </row>
    <row r="94" spans="1:9" ht="70.5" customHeight="1">
      <c r="A94" s="21"/>
      <c r="B94" s="21"/>
      <c r="C94" s="47" t="s">
        <v>125</v>
      </c>
      <c r="D94" s="48"/>
      <c r="E94" s="40">
        <v>10000</v>
      </c>
      <c r="F94" s="40"/>
      <c r="G94" s="40"/>
      <c r="H94" s="10">
        <v>0</v>
      </c>
      <c r="I94" s="10">
        <f>SUM(E94:H94)</f>
        <v>10000</v>
      </c>
    </row>
    <row r="95" spans="1:9" ht="55.5" customHeight="1">
      <c r="A95" s="21"/>
      <c r="B95" s="15" t="s">
        <v>55</v>
      </c>
      <c r="C95" s="41" t="s">
        <v>56</v>
      </c>
      <c r="D95" s="42"/>
      <c r="E95" s="75">
        <f>SUM(E96)</f>
        <v>60000</v>
      </c>
      <c r="F95" s="75"/>
      <c r="G95" s="75"/>
      <c r="H95" s="16">
        <f>SUM(H96)</f>
        <v>0</v>
      </c>
      <c r="I95" s="16">
        <f t="shared" si="0"/>
        <v>60000</v>
      </c>
    </row>
    <row r="96" spans="1:9" ht="55.5" customHeight="1">
      <c r="A96" s="21"/>
      <c r="B96" s="21"/>
      <c r="C96" s="43" t="s">
        <v>7</v>
      </c>
      <c r="D96" s="44"/>
      <c r="E96" s="68">
        <f>SUM(E97)</f>
        <v>60000</v>
      </c>
      <c r="F96" s="68"/>
      <c r="G96" s="68"/>
      <c r="H96" s="9">
        <f>SUM(H97)</f>
        <v>0</v>
      </c>
      <c r="I96" s="9">
        <f t="shared" si="0"/>
        <v>60000</v>
      </c>
    </row>
    <row r="97" spans="1:9" ht="55.5" customHeight="1">
      <c r="A97" s="21"/>
      <c r="B97" s="21"/>
      <c r="C97" s="47" t="s">
        <v>57</v>
      </c>
      <c r="D97" s="48"/>
      <c r="E97" s="40">
        <v>60000</v>
      </c>
      <c r="F97" s="40"/>
      <c r="G97" s="40"/>
      <c r="H97" s="10">
        <v>0</v>
      </c>
      <c r="I97" s="10">
        <f t="shared" si="0"/>
        <v>60000</v>
      </c>
    </row>
    <row r="98" spans="1:9" ht="55.5" customHeight="1">
      <c r="A98" s="36"/>
      <c r="B98" s="37" t="s">
        <v>177</v>
      </c>
      <c r="C98" s="41" t="s">
        <v>178</v>
      </c>
      <c r="D98" s="42"/>
      <c r="E98" s="75">
        <f>SUM(E99)</f>
        <v>0</v>
      </c>
      <c r="F98" s="75"/>
      <c r="G98" s="75"/>
      <c r="H98" s="16">
        <f>SUM(H99)</f>
        <v>65000</v>
      </c>
      <c r="I98" s="16">
        <f>SUM(E98:H98)</f>
        <v>65000</v>
      </c>
    </row>
    <row r="99" spans="1:9" ht="55.5" customHeight="1">
      <c r="A99" s="36"/>
      <c r="B99" s="36"/>
      <c r="C99" s="43" t="s">
        <v>7</v>
      </c>
      <c r="D99" s="44"/>
      <c r="E99" s="68">
        <f>SUM(E100)</f>
        <v>0</v>
      </c>
      <c r="F99" s="68"/>
      <c r="G99" s="68"/>
      <c r="H99" s="9">
        <f>SUM(H100)</f>
        <v>65000</v>
      </c>
      <c r="I99" s="9">
        <f>SUM(E99:H99)</f>
        <v>65000</v>
      </c>
    </row>
    <row r="100" spans="1:9" ht="55.5" customHeight="1">
      <c r="A100" s="36"/>
      <c r="B100" s="36"/>
      <c r="C100" s="57" t="s">
        <v>179</v>
      </c>
      <c r="D100" s="58"/>
      <c r="E100" s="59">
        <v>0</v>
      </c>
      <c r="F100" s="59"/>
      <c r="G100" s="59"/>
      <c r="H100" s="38">
        <v>65000</v>
      </c>
      <c r="I100" s="38">
        <f>SUM(E100:H100)</f>
        <v>65000</v>
      </c>
    </row>
    <row r="101" spans="1:9" ht="55.5" customHeight="1">
      <c r="A101" s="17" t="s">
        <v>35</v>
      </c>
      <c r="B101" s="17"/>
      <c r="C101" s="64" t="s">
        <v>36</v>
      </c>
      <c r="D101" s="65"/>
      <c r="E101" s="81">
        <f>SUM(E105+E115+E102+E108)</f>
        <v>77000</v>
      </c>
      <c r="F101" s="81"/>
      <c r="G101" s="81"/>
      <c r="H101" s="18">
        <f>SUM(H105+H115+H102+H108+H111)</f>
        <v>280812</v>
      </c>
      <c r="I101" s="18">
        <f t="shared" si="0"/>
        <v>357812</v>
      </c>
    </row>
    <row r="102" spans="1:9" ht="55.5" customHeight="1">
      <c r="A102" s="39"/>
      <c r="B102" s="37" t="s">
        <v>180</v>
      </c>
      <c r="C102" s="41" t="s">
        <v>181</v>
      </c>
      <c r="D102" s="42"/>
      <c r="E102" s="75">
        <f>SUM(E103)</f>
        <v>0</v>
      </c>
      <c r="F102" s="75"/>
      <c r="G102" s="75"/>
      <c r="H102" s="16">
        <f>SUM(H103)</f>
        <v>50000</v>
      </c>
      <c r="I102" s="16">
        <f>SUM(E102:H102)</f>
        <v>50000</v>
      </c>
    </row>
    <row r="103" spans="1:9" ht="55.5" customHeight="1">
      <c r="A103" s="39"/>
      <c r="B103" s="36"/>
      <c r="C103" s="43" t="s">
        <v>58</v>
      </c>
      <c r="D103" s="44"/>
      <c r="E103" s="68">
        <f>SUM(E104)</f>
        <v>0</v>
      </c>
      <c r="F103" s="68"/>
      <c r="G103" s="68"/>
      <c r="H103" s="9">
        <f>SUM(H104)</f>
        <v>50000</v>
      </c>
      <c r="I103" s="9">
        <f>SUM(E103:H103)</f>
        <v>50000</v>
      </c>
    </row>
    <row r="104" spans="1:9" ht="55.5" customHeight="1">
      <c r="A104" s="39"/>
      <c r="B104" s="36"/>
      <c r="C104" s="141" t="s">
        <v>191</v>
      </c>
      <c r="D104" s="142"/>
      <c r="E104" s="143">
        <v>0</v>
      </c>
      <c r="F104" s="143"/>
      <c r="G104" s="143"/>
      <c r="H104" s="29">
        <v>50000</v>
      </c>
      <c r="I104" s="29">
        <f>SUM(E104:H104)</f>
        <v>50000</v>
      </c>
    </row>
    <row r="105" spans="1:9" ht="55.5" customHeight="1">
      <c r="A105" s="21"/>
      <c r="B105" s="15" t="s">
        <v>37</v>
      </c>
      <c r="C105" s="41" t="s">
        <v>38</v>
      </c>
      <c r="D105" s="42"/>
      <c r="E105" s="75">
        <f>SUM(E106)</f>
        <v>50000</v>
      </c>
      <c r="F105" s="75"/>
      <c r="G105" s="75"/>
      <c r="H105" s="16">
        <f>SUM(H106)</f>
        <v>0</v>
      </c>
      <c r="I105" s="16">
        <f t="shared" si="0"/>
        <v>50000</v>
      </c>
    </row>
    <row r="106" spans="1:9" ht="55.5" customHeight="1">
      <c r="A106" s="21"/>
      <c r="B106" s="21"/>
      <c r="C106" s="43" t="s">
        <v>58</v>
      </c>
      <c r="D106" s="44"/>
      <c r="E106" s="68">
        <f>SUM(E107)</f>
        <v>50000</v>
      </c>
      <c r="F106" s="68"/>
      <c r="G106" s="68"/>
      <c r="H106" s="9">
        <f>SUM(H107)</f>
        <v>0</v>
      </c>
      <c r="I106" s="9">
        <f t="shared" si="0"/>
        <v>50000</v>
      </c>
    </row>
    <row r="107" spans="1:9" ht="75.75" customHeight="1">
      <c r="A107" s="21"/>
      <c r="B107" s="21"/>
      <c r="C107" s="141" t="s">
        <v>192</v>
      </c>
      <c r="D107" s="142"/>
      <c r="E107" s="143">
        <v>50000</v>
      </c>
      <c r="F107" s="143"/>
      <c r="G107" s="143"/>
      <c r="H107" s="29">
        <v>0</v>
      </c>
      <c r="I107" s="29">
        <f t="shared" si="0"/>
        <v>50000</v>
      </c>
    </row>
    <row r="108" spans="1:9" ht="79.5" customHeight="1">
      <c r="A108" s="36"/>
      <c r="B108" s="37" t="s">
        <v>182</v>
      </c>
      <c r="C108" s="41" t="s">
        <v>183</v>
      </c>
      <c r="D108" s="42"/>
      <c r="E108" s="75">
        <f>SUM(E109)</f>
        <v>0</v>
      </c>
      <c r="F108" s="75"/>
      <c r="G108" s="75"/>
      <c r="H108" s="16">
        <f>SUM(H109)</f>
        <v>100000</v>
      </c>
      <c r="I108" s="16">
        <f aca="true" t="shared" si="1" ref="I108:I114">SUM(E108:H108)</f>
        <v>100000</v>
      </c>
    </row>
    <row r="109" spans="1:9" ht="57" customHeight="1">
      <c r="A109" s="36"/>
      <c r="B109" s="36"/>
      <c r="C109" s="43" t="s">
        <v>184</v>
      </c>
      <c r="D109" s="44"/>
      <c r="E109" s="68">
        <f>SUM(E110)</f>
        <v>0</v>
      </c>
      <c r="F109" s="68"/>
      <c r="G109" s="68"/>
      <c r="H109" s="9">
        <f>SUM(H110)</f>
        <v>100000</v>
      </c>
      <c r="I109" s="9">
        <f t="shared" si="1"/>
        <v>100000</v>
      </c>
    </row>
    <row r="110" spans="1:9" ht="79.5" customHeight="1">
      <c r="A110" s="36"/>
      <c r="B110" s="36"/>
      <c r="C110" s="95" t="s">
        <v>185</v>
      </c>
      <c r="D110" s="96"/>
      <c r="E110" s="90">
        <v>0</v>
      </c>
      <c r="F110" s="90"/>
      <c r="G110" s="90"/>
      <c r="H110" s="11">
        <v>100000</v>
      </c>
      <c r="I110" s="11">
        <f t="shared" si="1"/>
        <v>100000</v>
      </c>
    </row>
    <row r="111" spans="1:9" ht="48.75" customHeight="1">
      <c r="A111" s="36"/>
      <c r="B111" s="37" t="s">
        <v>186</v>
      </c>
      <c r="C111" s="41" t="s">
        <v>187</v>
      </c>
      <c r="D111" s="42"/>
      <c r="E111" s="75">
        <f>SUM(E112)</f>
        <v>0</v>
      </c>
      <c r="F111" s="75"/>
      <c r="G111" s="75"/>
      <c r="H111" s="16">
        <f>SUM(H112)</f>
        <v>157812</v>
      </c>
      <c r="I111" s="16">
        <f t="shared" si="1"/>
        <v>157812</v>
      </c>
    </row>
    <row r="112" spans="1:9" ht="55.5" customHeight="1">
      <c r="A112" s="36"/>
      <c r="B112" s="36"/>
      <c r="C112" s="43" t="s">
        <v>184</v>
      </c>
      <c r="D112" s="44"/>
      <c r="E112" s="68">
        <f>SUM(E113:G114)</f>
        <v>0</v>
      </c>
      <c r="F112" s="68"/>
      <c r="G112" s="68"/>
      <c r="H112" s="9">
        <f>SUM(H113:H114)</f>
        <v>157812</v>
      </c>
      <c r="I112" s="9">
        <f t="shared" si="1"/>
        <v>157812</v>
      </c>
    </row>
    <row r="113" spans="1:9" ht="79.5" customHeight="1">
      <c r="A113" s="36"/>
      <c r="B113" s="36"/>
      <c r="C113" s="95" t="s">
        <v>188</v>
      </c>
      <c r="D113" s="96"/>
      <c r="E113" s="90">
        <v>0</v>
      </c>
      <c r="F113" s="90"/>
      <c r="G113" s="90"/>
      <c r="H113" s="11">
        <v>130812</v>
      </c>
      <c r="I113" s="11">
        <f t="shared" si="1"/>
        <v>130812</v>
      </c>
    </row>
    <row r="114" spans="1:9" ht="79.5" customHeight="1">
      <c r="A114" s="36"/>
      <c r="B114" s="36"/>
      <c r="C114" s="141" t="s">
        <v>189</v>
      </c>
      <c r="D114" s="142"/>
      <c r="E114" s="143">
        <v>0</v>
      </c>
      <c r="F114" s="143"/>
      <c r="G114" s="143"/>
      <c r="H114" s="29">
        <v>27000</v>
      </c>
      <c r="I114" s="29">
        <f t="shared" si="1"/>
        <v>27000</v>
      </c>
    </row>
    <row r="115" spans="1:9" ht="45" customHeight="1">
      <c r="A115" s="19"/>
      <c r="B115" s="15" t="s">
        <v>59</v>
      </c>
      <c r="C115" s="41" t="s">
        <v>12</v>
      </c>
      <c r="D115" s="42"/>
      <c r="E115" s="75">
        <f>SUM(E116)</f>
        <v>27000</v>
      </c>
      <c r="F115" s="75"/>
      <c r="G115" s="75"/>
      <c r="H115" s="16">
        <f>SUM(H116)</f>
        <v>-27000</v>
      </c>
      <c r="I115" s="16">
        <f t="shared" si="0"/>
        <v>0</v>
      </c>
    </row>
    <row r="116" spans="1:9" ht="66" customHeight="1">
      <c r="A116" s="12"/>
      <c r="B116" s="12"/>
      <c r="C116" s="43" t="s">
        <v>7</v>
      </c>
      <c r="D116" s="44"/>
      <c r="E116" s="68">
        <f>SUM(E117)</f>
        <v>27000</v>
      </c>
      <c r="F116" s="68"/>
      <c r="G116" s="68"/>
      <c r="H116" s="9">
        <f>SUM(H117)</f>
        <v>-27000</v>
      </c>
      <c r="I116" s="9">
        <f aca="true" t="shared" si="2" ref="I116:I182">SUM(E116:H116)</f>
        <v>0</v>
      </c>
    </row>
    <row r="117" spans="1:9" ht="81.75" customHeight="1">
      <c r="A117" s="20"/>
      <c r="B117" s="20"/>
      <c r="C117" s="57" t="s">
        <v>60</v>
      </c>
      <c r="D117" s="58"/>
      <c r="E117" s="59">
        <v>27000</v>
      </c>
      <c r="F117" s="59"/>
      <c r="G117" s="59"/>
      <c r="H117" s="14">
        <v>-27000</v>
      </c>
      <c r="I117" s="14">
        <f t="shared" si="2"/>
        <v>0</v>
      </c>
    </row>
    <row r="118" spans="1:9" ht="60" customHeight="1">
      <c r="A118" s="17" t="s">
        <v>30</v>
      </c>
      <c r="B118" s="17"/>
      <c r="C118" s="64" t="s">
        <v>31</v>
      </c>
      <c r="D118" s="65"/>
      <c r="E118" s="81">
        <f>SUM(E119+E130+E134+E143)</f>
        <v>7639552</v>
      </c>
      <c r="F118" s="81"/>
      <c r="G118" s="81"/>
      <c r="H118" s="18">
        <f>SUM(H119+H130+H134+H143)</f>
        <v>501000</v>
      </c>
      <c r="I118" s="18">
        <f t="shared" si="2"/>
        <v>8140552</v>
      </c>
    </row>
    <row r="119" spans="1:9" ht="60" customHeight="1">
      <c r="A119" s="21"/>
      <c r="B119" s="15" t="s">
        <v>25</v>
      </c>
      <c r="C119" s="41" t="s">
        <v>26</v>
      </c>
      <c r="D119" s="42"/>
      <c r="E119" s="75">
        <f>SUM(E120+E126)</f>
        <v>2244500</v>
      </c>
      <c r="F119" s="75"/>
      <c r="G119" s="75"/>
      <c r="H119" s="16">
        <f>SUM(H120+H126)</f>
        <v>501000</v>
      </c>
      <c r="I119" s="16">
        <f t="shared" si="2"/>
        <v>2745500</v>
      </c>
    </row>
    <row r="120" spans="1:9" ht="60" customHeight="1">
      <c r="A120" s="21"/>
      <c r="B120" s="21"/>
      <c r="C120" s="43" t="s">
        <v>6</v>
      </c>
      <c r="D120" s="44"/>
      <c r="E120" s="68">
        <f>SUM(E121:G124)</f>
        <v>2210000</v>
      </c>
      <c r="F120" s="68"/>
      <c r="G120" s="68"/>
      <c r="H120" s="14">
        <f>SUM(H121+H122+H123+H124)</f>
        <v>0</v>
      </c>
      <c r="I120" s="14">
        <f t="shared" si="2"/>
        <v>2210000</v>
      </c>
    </row>
    <row r="121" spans="1:9" ht="76.5" customHeight="1">
      <c r="A121" s="21"/>
      <c r="B121" s="21"/>
      <c r="C121" s="136" t="s">
        <v>132</v>
      </c>
      <c r="D121" s="137"/>
      <c r="E121" s="40">
        <v>2000000</v>
      </c>
      <c r="F121" s="40"/>
      <c r="G121" s="40"/>
      <c r="H121" s="9">
        <v>0</v>
      </c>
      <c r="I121" s="9">
        <f t="shared" si="2"/>
        <v>2000000</v>
      </c>
    </row>
    <row r="122" spans="1:9" ht="75" customHeight="1">
      <c r="A122" s="21"/>
      <c r="B122" s="21"/>
      <c r="C122" s="47" t="s">
        <v>112</v>
      </c>
      <c r="D122" s="48"/>
      <c r="E122" s="40">
        <v>50000</v>
      </c>
      <c r="F122" s="40"/>
      <c r="G122" s="40"/>
      <c r="H122" s="9">
        <v>0</v>
      </c>
      <c r="I122" s="9">
        <f t="shared" si="2"/>
        <v>50000</v>
      </c>
    </row>
    <row r="123" spans="1:9" ht="75" customHeight="1">
      <c r="A123" s="35"/>
      <c r="B123" s="35"/>
      <c r="C123" s="88" t="s">
        <v>168</v>
      </c>
      <c r="D123" s="134"/>
      <c r="E123" s="69">
        <v>70000</v>
      </c>
      <c r="F123" s="93"/>
      <c r="G123" s="94"/>
      <c r="H123" s="11">
        <v>0</v>
      </c>
      <c r="I123" s="9">
        <f t="shared" si="2"/>
        <v>70000</v>
      </c>
    </row>
    <row r="124" spans="1:9" ht="79.5" customHeight="1">
      <c r="A124" s="21"/>
      <c r="B124" s="21"/>
      <c r="C124" s="95" t="s">
        <v>93</v>
      </c>
      <c r="D124" s="96"/>
      <c r="E124" s="90">
        <v>90000</v>
      </c>
      <c r="F124" s="90"/>
      <c r="G124" s="90"/>
      <c r="H124" s="11">
        <v>0</v>
      </c>
      <c r="I124" s="11">
        <f t="shared" si="2"/>
        <v>90000</v>
      </c>
    </row>
    <row r="125" spans="1:9" ht="43.5" customHeight="1">
      <c r="A125" s="52"/>
      <c r="B125" s="52"/>
      <c r="C125" s="52"/>
      <c r="D125" s="52"/>
      <c r="E125" s="52"/>
      <c r="F125" s="52"/>
      <c r="G125" s="52"/>
      <c r="H125" s="52"/>
      <c r="I125" s="52"/>
    </row>
    <row r="126" spans="1:9" ht="69.75" customHeight="1">
      <c r="A126" s="12"/>
      <c r="B126" s="12"/>
      <c r="C126" s="91" t="s">
        <v>7</v>
      </c>
      <c r="D126" s="92"/>
      <c r="E126" s="45">
        <f>SUM(E127:G129)</f>
        <v>34500</v>
      </c>
      <c r="F126" s="45"/>
      <c r="G126" s="45"/>
      <c r="H126" s="9">
        <f>SUM(H127:H129)</f>
        <v>501000</v>
      </c>
      <c r="I126" s="9">
        <f>SUM(I127:I129)</f>
        <v>535500</v>
      </c>
    </row>
    <row r="127" spans="1:9" ht="69.75" customHeight="1">
      <c r="A127" s="21"/>
      <c r="B127" s="21"/>
      <c r="C127" s="88" t="s">
        <v>127</v>
      </c>
      <c r="D127" s="89"/>
      <c r="E127" s="69">
        <v>30000</v>
      </c>
      <c r="F127" s="70"/>
      <c r="G127" s="71"/>
      <c r="H127" s="9">
        <v>0</v>
      </c>
      <c r="I127" s="9">
        <f t="shared" si="2"/>
        <v>30000</v>
      </c>
    </row>
    <row r="128" spans="1:9" ht="69.75" customHeight="1">
      <c r="A128" s="36"/>
      <c r="B128" s="36"/>
      <c r="C128" s="57" t="s">
        <v>190</v>
      </c>
      <c r="D128" s="58"/>
      <c r="E128" s="72">
        <v>0</v>
      </c>
      <c r="F128" s="73"/>
      <c r="G128" s="74"/>
      <c r="H128" s="14">
        <v>500000</v>
      </c>
      <c r="I128" s="14">
        <f>SUM(E128:H128)</f>
        <v>500000</v>
      </c>
    </row>
    <row r="129" spans="1:9" ht="69.75" customHeight="1">
      <c r="A129" s="21"/>
      <c r="B129" s="21"/>
      <c r="C129" s="100" t="s">
        <v>61</v>
      </c>
      <c r="D129" s="101"/>
      <c r="E129" s="59">
        <v>4500</v>
      </c>
      <c r="F129" s="59"/>
      <c r="G129" s="59"/>
      <c r="H129" s="14">
        <v>1000</v>
      </c>
      <c r="I129" s="14">
        <f t="shared" si="2"/>
        <v>5500</v>
      </c>
    </row>
    <row r="130" spans="1:9" ht="69.75" customHeight="1">
      <c r="A130" s="21"/>
      <c r="B130" s="15" t="s">
        <v>27</v>
      </c>
      <c r="C130" s="41" t="s">
        <v>28</v>
      </c>
      <c r="D130" s="42"/>
      <c r="E130" s="75">
        <f>SUM(E131)</f>
        <v>4742442</v>
      </c>
      <c r="F130" s="75"/>
      <c r="G130" s="75"/>
      <c r="H130" s="16">
        <f>SUM(H131)</f>
        <v>0</v>
      </c>
      <c r="I130" s="16">
        <f t="shared" si="2"/>
        <v>4742442</v>
      </c>
    </row>
    <row r="131" spans="1:9" ht="69.75" customHeight="1">
      <c r="A131" s="21"/>
      <c r="B131" s="21"/>
      <c r="C131" s="43" t="s">
        <v>6</v>
      </c>
      <c r="D131" s="44"/>
      <c r="E131" s="45">
        <f>SUM(E132:G133)</f>
        <v>4742442</v>
      </c>
      <c r="F131" s="45"/>
      <c r="G131" s="45"/>
      <c r="H131" s="24">
        <f>SUM(H132:H133)</f>
        <v>0</v>
      </c>
      <c r="I131" s="24">
        <f>SUM(I132:I133)</f>
        <v>4742442</v>
      </c>
    </row>
    <row r="132" spans="1:9" ht="69.75" customHeight="1">
      <c r="A132" s="21"/>
      <c r="B132" s="21"/>
      <c r="C132" s="49" t="s">
        <v>62</v>
      </c>
      <c r="D132" s="63"/>
      <c r="E132" s="46">
        <v>4722442</v>
      </c>
      <c r="F132" s="46"/>
      <c r="G132" s="46"/>
      <c r="H132" s="32">
        <v>0</v>
      </c>
      <c r="I132" s="32">
        <f t="shared" si="2"/>
        <v>4722442</v>
      </c>
    </row>
    <row r="133" spans="1:9" ht="69.75" customHeight="1">
      <c r="A133" s="21"/>
      <c r="B133" s="21"/>
      <c r="C133" s="47" t="s">
        <v>158</v>
      </c>
      <c r="D133" s="48"/>
      <c r="E133" s="40">
        <v>20000</v>
      </c>
      <c r="F133" s="40"/>
      <c r="G133" s="40"/>
      <c r="H133" s="9">
        <v>0</v>
      </c>
      <c r="I133" s="9">
        <f>SUM(E133:H133)</f>
        <v>20000</v>
      </c>
    </row>
    <row r="134" spans="1:9" ht="69.75" customHeight="1">
      <c r="A134" s="21"/>
      <c r="B134" s="15" t="s">
        <v>13</v>
      </c>
      <c r="C134" s="41" t="s">
        <v>14</v>
      </c>
      <c r="D134" s="42"/>
      <c r="E134" s="75">
        <f>SUM(E135+E141)</f>
        <v>502610</v>
      </c>
      <c r="F134" s="75"/>
      <c r="G134" s="75"/>
      <c r="H134" s="16">
        <f>SUM(H135+H141)</f>
        <v>0</v>
      </c>
      <c r="I134" s="16">
        <f t="shared" si="2"/>
        <v>502610</v>
      </c>
    </row>
    <row r="135" spans="1:9" ht="69.75" customHeight="1">
      <c r="A135" s="21"/>
      <c r="B135" s="21"/>
      <c r="C135" s="76" t="s">
        <v>6</v>
      </c>
      <c r="D135" s="78"/>
      <c r="E135" s="40">
        <f>SUM(E136:G140)</f>
        <v>452610</v>
      </c>
      <c r="F135" s="40"/>
      <c r="G135" s="40"/>
      <c r="H135" s="9">
        <f>SUM(H136:H140)</f>
        <v>0</v>
      </c>
      <c r="I135" s="9">
        <f t="shared" si="2"/>
        <v>452610</v>
      </c>
    </row>
    <row r="136" spans="1:9" ht="69.75" customHeight="1">
      <c r="A136" s="21"/>
      <c r="B136" s="21"/>
      <c r="C136" s="47" t="s">
        <v>63</v>
      </c>
      <c r="D136" s="48"/>
      <c r="E136" s="40">
        <v>80610</v>
      </c>
      <c r="F136" s="40"/>
      <c r="G136" s="40"/>
      <c r="H136" s="9">
        <v>0</v>
      </c>
      <c r="I136" s="9">
        <f t="shared" si="2"/>
        <v>80610</v>
      </c>
    </row>
    <row r="137" spans="1:9" ht="69.75" customHeight="1">
      <c r="A137" s="21"/>
      <c r="B137" s="21"/>
      <c r="C137" s="47" t="s">
        <v>95</v>
      </c>
      <c r="D137" s="48"/>
      <c r="E137" s="40">
        <v>100000</v>
      </c>
      <c r="F137" s="40"/>
      <c r="G137" s="40"/>
      <c r="H137" s="9">
        <v>0</v>
      </c>
      <c r="I137" s="9">
        <f t="shared" si="2"/>
        <v>100000</v>
      </c>
    </row>
    <row r="138" spans="1:9" ht="69.75" customHeight="1">
      <c r="A138" s="21"/>
      <c r="B138" s="21"/>
      <c r="C138" s="47" t="s">
        <v>94</v>
      </c>
      <c r="D138" s="48"/>
      <c r="E138" s="40">
        <v>112200</v>
      </c>
      <c r="F138" s="40"/>
      <c r="G138" s="40"/>
      <c r="H138" s="9">
        <v>0</v>
      </c>
      <c r="I138" s="9">
        <f t="shared" si="2"/>
        <v>112200</v>
      </c>
    </row>
    <row r="139" spans="1:9" ht="69.75" customHeight="1">
      <c r="A139" s="21"/>
      <c r="B139" s="21"/>
      <c r="C139" s="83" t="s">
        <v>159</v>
      </c>
      <c r="D139" s="84"/>
      <c r="E139" s="40">
        <v>32000</v>
      </c>
      <c r="F139" s="40"/>
      <c r="G139" s="40"/>
      <c r="H139" s="9">
        <v>0</v>
      </c>
      <c r="I139" s="9">
        <f>SUM(E139:H139)</f>
        <v>32000</v>
      </c>
    </row>
    <row r="140" spans="1:9" ht="69.75" customHeight="1">
      <c r="A140" s="21"/>
      <c r="B140" s="21"/>
      <c r="C140" s="83" t="s">
        <v>113</v>
      </c>
      <c r="D140" s="84"/>
      <c r="E140" s="40">
        <v>127800</v>
      </c>
      <c r="F140" s="40"/>
      <c r="G140" s="40"/>
      <c r="H140" s="9">
        <v>0</v>
      </c>
      <c r="I140" s="9">
        <f t="shared" si="2"/>
        <v>127800</v>
      </c>
    </row>
    <row r="141" spans="1:9" ht="69.75" customHeight="1">
      <c r="A141" s="21"/>
      <c r="B141" s="21"/>
      <c r="C141" s="97" t="s">
        <v>7</v>
      </c>
      <c r="D141" s="98"/>
      <c r="E141" s="129">
        <f>SUM(E142)</f>
        <v>50000</v>
      </c>
      <c r="F141" s="130"/>
      <c r="G141" s="131"/>
      <c r="H141" s="24">
        <f>SUM(H142)</f>
        <v>0</v>
      </c>
      <c r="I141" s="24">
        <f t="shared" si="2"/>
        <v>50000</v>
      </c>
    </row>
    <row r="142" spans="1:9" ht="69.75" customHeight="1">
      <c r="A142" s="21"/>
      <c r="B142" s="21"/>
      <c r="C142" s="83" t="s">
        <v>163</v>
      </c>
      <c r="D142" s="84"/>
      <c r="E142" s="69">
        <v>50000</v>
      </c>
      <c r="F142" s="70"/>
      <c r="G142" s="71"/>
      <c r="H142" s="9">
        <v>0</v>
      </c>
      <c r="I142" s="9">
        <f t="shared" si="2"/>
        <v>50000</v>
      </c>
    </row>
    <row r="143" spans="1:9" ht="54.75" customHeight="1">
      <c r="A143" s="21"/>
      <c r="B143" s="15" t="s">
        <v>29</v>
      </c>
      <c r="C143" s="41" t="s">
        <v>12</v>
      </c>
      <c r="D143" s="42"/>
      <c r="E143" s="75">
        <f>SUM(E144)</f>
        <v>150000</v>
      </c>
      <c r="F143" s="75"/>
      <c r="G143" s="75"/>
      <c r="H143" s="16">
        <f>SUM(H144)</f>
        <v>0</v>
      </c>
      <c r="I143" s="16">
        <f t="shared" si="2"/>
        <v>150000</v>
      </c>
    </row>
    <row r="144" spans="1:9" ht="54.75" customHeight="1">
      <c r="A144" s="21"/>
      <c r="B144" s="21"/>
      <c r="C144" s="43" t="s">
        <v>6</v>
      </c>
      <c r="D144" s="44"/>
      <c r="E144" s="68">
        <f>SUM(E145)</f>
        <v>150000</v>
      </c>
      <c r="F144" s="68"/>
      <c r="G144" s="68"/>
      <c r="H144" s="14">
        <f>SUM(H145)</f>
        <v>0</v>
      </c>
      <c r="I144" s="14">
        <f t="shared" si="2"/>
        <v>150000</v>
      </c>
    </row>
    <row r="145" spans="1:9" ht="54.75" customHeight="1">
      <c r="A145" s="21"/>
      <c r="B145" s="21"/>
      <c r="C145" s="83" t="s">
        <v>164</v>
      </c>
      <c r="D145" s="84"/>
      <c r="E145" s="40">
        <v>150000</v>
      </c>
      <c r="F145" s="40"/>
      <c r="G145" s="40"/>
      <c r="H145" s="9">
        <v>0</v>
      </c>
      <c r="I145" s="9">
        <f t="shared" si="2"/>
        <v>150000</v>
      </c>
    </row>
    <row r="146" spans="1:9" ht="54.75" customHeight="1">
      <c r="A146" s="17" t="s">
        <v>15</v>
      </c>
      <c r="B146" s="17"/>
      <c r="C146" s="64" t="s">
        <v>16</v>
      </c>
      <c r="D146" s="65"/>
      <c r="E146" s="81">
        <f>SUM(E147)</f>
        <v>2600000</v>
      </c>
      <c r="F146" s="81"/>
      <c r="G146" s="81"/>
      <c r="H146" s="18">
        <f>SUM(H147)</f>
        <v>1800000</v>
      </c>
      <c r="I146" s="18">
        <f t="shared" si="2"/>
        <v>4400000</v>
      </c>
    </row>
    <row r="147" spans="1:9" ht="54.75" customHeight="1">
      <c r="A147" s="21"/>
      <c r="B147" s="15" t="s">
        <v>17</v>
      </c>
      <c r="C147" s="41" t="s">
        <v>18</v>
      </c>
      <c r="D147" s="42"/>
      <c r="E147" s="75">
        <f>SUM(E148)</f>
        <v>2600000</v>
      </c>
      <c r="F147" s="75"/>
      <c r="G147" s="75"/>
      <c r="H147" s="16">
        <f>SUM(H148)</f>
        <v>1800000</v>
      </c>
      <c r="I147" s="16">
        <f t="shared" si="2"/>
        <v>4400000</v>
      </c>
    </row>
    <row r="148" spans="1:9" ht="87.75" customHeight="1">
      <c r="A148" s="21"/>
      <c r="B148" s="21"/>
      <c r="C148" s="43" t="s">
        <v>19</v>
      </c>
      <c r="D148" s="44"/>
      <c r="E148" s="68">
        <f>SUM(E149)</f>
        <v>2600000</v>
      </c>
      <c r="F148" s="68"/>
      <c r="G148" s="68"/>
      <c r="H148" s="14">
        <f>SUM(H149)</f>
        <v>1800000</v>
      </c>
      <c r="I148" s="14">
        <f t="shared" si="2"/>
        <v>4400000</v>
      </c>
    </row>
    <row r="149" spans="1:9" ht="68.25" customHeight="1">
      <c r="A149" s="21"/>
      <c r="B149" s="21"/>
      <c r="C149" s="86" t="s">
        <v>96</v>
      </c>
      <c r="D149" s="87"/>
      <c r="E149" s="99">
        <v>2600000</v>
      </c>
      <c r="F149" s="99"/>
      <c r="G149" s="99"/>
      <c r="H149" s="31">
        <v>1800000</v>
      </c>
      <c r="I149" s="31">
        <f t="shared" si="2"/>
        <v>4400000</v>
      </c>
    </row>
    <row r="150" spans="1:9" ht="62.25" customHeight="1">
      <c r="A150" s="17" t="s">
        <v>20</v>
      </c>
      <c r="B150" s="17"/>
      <c r="C150" s="64" t="s">
        <v>21</v>
      </c>
      <c r="D150" s="65"/>
      <c r="E150" s="81">
        <f>SUM(E151+E154)</f>
        <v>1239786</v>
      </c>
      <c r="F150" s="81"/>
      <c r="G150" s="81"/>
      <c r="H150" s="18">
        <f>SUM(H151+H154+H161)</f>
        <v>0</v>
      </c>
      <c r="I150" s="18">
        <f t="shared" si="2"/>
        <v>1239786</v>
      </c>
    </row>
    <row r="151" spans="1:9" ht="62.25" customHeight="1">
      <c r="A151" s="21"/>
      <c r="B151" s="15" t="s">
        <v>23</v>
      </c>
      <c r="C151" s="41" t="s">
        <v>24</v>
      </c>
      <c r="D151" s="42"/>
      <c r="E151" s="81">
        <f>SUM(E152)</f>
        <v>100000</v>
      </c>
      <c r="F151" s="81"/>
      <c r="G151" s="81"/>
      <c r="H151" s="18">
        <f>SUM(H152)</f>
        <v>0</v>
      </c>
      <c r="I151" s="18">
        <f t="shared" si="2"/>
        <v>100000</v>
      </c>
    </row>
    <row r="152" spans="1:9" ht="62.25" customHeight="1">
      <c r="A152" s="21"/>
      <c r="B152" s="21"/>
      <c r="C152" s="43" t="s">
        <v>6</v>
      </c>
      <c r="D152" s="44"/>
      <c r="E152" s="68">
        <f>SUM(E153:G153)</f>
        <v>100000</v>
      </c>
      <c r="F152" s="68"/>
      <c r="G152" s="68"/>
      <c r="H152" s="14">
        <f>SUM(H153:H153)</f>
        <v>0</v>
      </c>
      <c r="I152" s="14">
        <f t="shared" si="2"/>
        <v>100000</v>
      </c>
    </row>
    <row r="153" spans="1:9" ht="62.25" customHeight="1">
      <c r="A153" s="21"/>
      <c r="B153" s="21"/>
      <c r="C153" s="47" t="s">
        <v>155</v>
      </c>
      <c r="D153" s="48"/>
      <c r="E153" s="69">
        <v>100000</v>
      </c>
      <c r="F153" s="70"/>
      <c r="G153" s="71"/>
      <c r="H153" s="9">
        <v>0</v>
      </c>
      <c r="I153" s="9">
        <f t="shared" si="2"/>
        <v>100000</v>
      </c>
    </row>
    <row r="154" spans="1:9" ht="54.75" customHeight="1">
      <c r="A154" s="21"/>
      <c r="B154" s="15" t="s">
        <v>39</v>
      </c>
      <c r="C154" s="41" t="s">
        <v>40</v>
      </c>
      <c r="D154" s="42"/>
      <c r="E154" s="85">
        <f>SUM(E155)</f>
        <v>1139786</v>
      </c>
      <c r="F154" s="85"/>
      <c r="G154" s="85"/>
      <c r="H154" s="18">
        <f>SUM(H155+H159)</f>
        <v>0</v>
      </c>
      <c r="I154" s="18">
        <f t="shared" si="2"/>
        <v>1139786</v>
      </c>
    </row>
    <row r="155" spans="1:9" ht="54.75" customHeight="1">
      <c r="A155" s="21"/>
      <c r="B155" s="21"/>
      <c r="C155" s="43" t="s">
        <v>6</v>
      </c>
      <c r="D155" s="44"/>
      <c r="E155" s="68">
        <f>SUM(E156:G159)</f>
        <v>1139786</v>
      </c>
      <c r="F155" s="68"/>
      <c r="G155" s="68"/>
      <c r="H155" s="14">
        <f>SUM(H156:H158)</f>
        <v>0</v>
      </c>
      <c r="I155" s="14">
        <f t="shared" si="2"/>
        <v>1139786</v>
      </c>
    </row>
    <row r="156" spans="1:9" ht="54.75" customHeight="1">
      <c r="A156" s="21"/>
      <c r="B156" s="21"/>
      <c r="C156" s="47" t="s">
        <v>97</v>
      </c>
      <c r="D156" s="48"/>
      <c r="E156" s="40">
        <v>399786</v>
      </c>
      <c r="F156" s="40"/>
      <c r="G156" s="40"/>
      <c r="H156" s="9">
        <v>0</v>
      </c>
      <c r="I156" s="9">
        <f t="shared" si="2"/>
        <v>399786</v>
      </c>
    </row>
    <row r="157" spans="1:9" ht="54.75" customHeight="1">
      <c r="A157" s="21"/>
      <c r="B157" s="21"/>
      <c r="C157" s="47" t="s">
        <v>126</v>
      </c>
      <c r="D157" s="48"/>
      <c r="E157" s="40">
        <v>630000</v>
      </c>
      <c r="F157" s="40"/>
      <c r="G157" s="40"/>
      <c r="H157" s="9">
        <v>0</v>
      </c>
      <c r="I157" s="9">
        <f>SUM(E157:H157)</f>
        <v>630000</v>
      </c>
    </row>
    <row r="158" spans="1:9" ht="54.75" customHeight="1">
      <c r="A158" s="21"/>
      <c r="B158" s="21"/>
      <c r="C158" s="47" t="s">
        <v>98</v>
      </c>
      <c r="D158" s="48"/>
      <c r="E158" s="40">
        <v>50000</v>
      </c>
      <c r="F158" s="40"/>
      <c r="G158" s="40"/>
      <c r="H158" s="9">
        <v>0</v>
      </c>
      <c r="I158" s="9">
        <f>SUM(E158:H158)</f>
        <v>50000</v>
      </c>
    </row>
    <row r="159" spans="1:9" ht="54.75" customHeight="1">
      <c r="A159" s="21"/>
      <c r="B159" s="21"/>
      <c r="C159" s="43" t="s">
        <v>7</v>
      </c>
      <c r="D159" s="44"/>
      <c r="E159" s="68">
        <f>SUM(E160)</f>
        <v>60000</v>
      </c>
      <c r="F159" s="68"/>
      <c r="G159" s="68"/>
      <c r="H159" s="14">
        <f>SUM(H160)</f>
        <v>0</v>
      </c>
      <c r="I159" s="14">
        <f>SUM(I160)</f>
        <v>60000</v>
      </c>
    </row>
    <row r="160" spans="1:9" ht="54.75" customHeight="1">
      <c r="A160" s="21"/>
      <c r="B160" s="21"/>
      <c r="C160" s="47" t="s">
        <v>131</v>
      </c>
      <c r="D160" s="48"/>
      <c r="E160" s="69">
        <v>60000</v>
      </c>
      <c r="F160" s="70"/>
      <c r="G160" s="71"/>
      <c r="H160" s="9">
        <v>0</v>
      </c>
      <c r="I160" s="9">
        <f>SUM(E160:H160)</f>
        <v>60000</v>
      </c>
    </row>
    <row r="161" spans="1:9" ht="54.75" customHeight="1">
      <c r="A161" s="21"/>
      <c r="B161" s="15" t="s">
        <v>160</v>
      </c>
      <c r="C161" s="41" t="s">
        <v>161</v>
      </c>
      <c r="D161" s="42"/>
      <c r="E161" s="85">
        <f>SUM(E162)</f>
        <v>7000</v>
      </c>
      <c r="F161" s="85"/>
      <c r="G161" s="85"/>
      <c r="H161" s="18">
        <f>SUM(H162)</f>
        <v>0</v>
      </c>
      <c r="I161" s="18">
        <v>0</v>
      </c>
    </row>
    <row r="162" spans="1:9" ht="54.75" customHeight="1">
      <c r="A162" s="21"/>
      <c r="B162" s="21"/>
      <c r="C162" s="43" t="s">
        <v>6</v>
      </c>
      <c r="D162" s="44"/>
      <c r="E162" s="80">
        <v>7000</v>
      </c>
      <c r="F162" s="80"/>
      <c r="G162" s="80"/>
      <c r="H162" s="29">
        <f>SUM(H163)</f>
        <v>0</v>
      </c>
      <c r="I162" s="14">
        <v>0</v>
      </c>
    </row>
    <row r="163" spans="1:10" ht="54.75" customHeight="1">
      <c r="A163" s="20"/>
      <c r="B163" s="21"/>
      <c r="C163" s="47" t="s">
        <v>162</v>
      </c>
      <c r="D163" s="125"/>
      <c r="E163" s="126">
        <v>7000</v>
      </c>
      <c r="F163" s="126"/>
      <c r="G163" s="126"/>
      <c r="H163" s="33">
        <v>0</v>
      </c>
      <c r="I163" s="34">
        <v>0</v>
      </c>
      <c r="J163" s="28"/>
    </row>
    <row r="164" spans="1:9" ht="48.75" customHeight="1">
      <c r="A164" s="52"/>
      <c r="B164" s="52"/>
      <c r="C164" s="52"/>
      <c r="D164" s="52"/>
      <c r="E164" s="133"/>
      <c r="F164" s="133"/>
      <c r="G164" s="133"/>
      <c r="H164" s="133"/>
      <c r="I164" s="52"/>
    </row>
    <row r="165" spans="1:9" ht="58.5" customHeight="1">
      <c r="A165" s="17" t="s">
        <v>64</v>
      </c>
      <c r="B165" s="17"/>
      <c r="C165" s="64" t="s">
        <v>65</v>
      </c>
      <c r="D165" s="65"/>
      <c r="E165" s="81">
        <f>SUM(E166)</f>
        <v>40000</v>
      </c>
      <c r="F165" s="81"/>
      <c r="G165" s="81"/>
      <c r="H165" s="18">
        <f>SUM(H166)</f>
        <v>0</v>
      </c>
      <c r="I165" s="18">
        <f t="shared" si="2"/>
        <v>40000</v>
      </c>
    </row>
    <row r="166" spans="1:9" ht="58.5" customHeight="1">
      <c r="A166" s="21"/>
      <c r="B166" s="15" t="s">
        <v>66</v>
      </c>
      <c r="C166" s="41" t="s">
        <v>67</v>
      </c>
      <c r="D166" s="42"/>
      <c r="E166" s="75">
        <f>SUM(E167)</f>
        <v>40000</v>
      </c>
      <c r="F166" s="75"/>
      <c r="G166" s="75"/>
      <c r="H166" s="16">
        <f>SUM(H167)</f>
        <v>0</v>
      </c>
      <c r="I166" s="16">
        <f t="shared" si="2"/>
        <v>40000</v>
      </c>
    </row>
    <row r="167" spans="1:9" ht="58.5" customHeight="1">
      <c r="A167" s="21"/>
      <c r="B167" s="21"/>
      <c r="C167" s="43" t="s">
        <v>7</v>
      </c>
      <c r="D167" s="44"/>
      <c r="E167" s="68">
        <f>SUM(E168:G169)</f>
        <v>40000</v>
      </c>
      <c r="F167" s="68"/>
      <c r="G167" s="68"/>
      <c r="H167" s="9">
        <f>SUM(H168:H169)</f>
        <v>0</v>
      </c>
      <c r="I167" s="9">
        <f t="shared" si="2"/>
        <v>40000</v>
      </c>
    </row>
    <row r="168" spans="1:9" ht="58.5" customHeight="1">
      <c r="A168" s="127"/>
      <c r="B168" s="127"/>
      <c r="C168" s="47" t="s">
        <v>68</v>
      </c>
      <c r="D168" s="48"/>
      <c r="E168" s="40">
        <v>10000</v>
      </c>
      <c r="F168" s="40"/>
      <c r="G168" s="40"/>
      <c r="H168" s="9">
        <v>0</v>
      </c>
      <c r="I168" s="9">
        <f t="shared" si="2"/>
        <v>10000</v>
      </c>
    </row>
    <row r="169" spans="1:9" ht="58.5" customHeight="1">
      <c r="A169" s="128"/>
      <c r="B169" s="128"/>
      <c r="C169" s="47" t="s">
        <v>165</v>
      </c>
      <c r="D169" s="48"/>
      <c r="E169" s="69">
        <v>30000</v>
      </c>
      <c r="F169" s="70"/>
      <c r="G169" s="71"/>
      <c r="H169" s="9">
        <v>0</v>
      </c>
      <c r="I169" s="9">
        <f t="shared" si="2"/>
        <v>30000</v>
      </c>
    </row>
    <row r="170" spans="1:9" ht="58.5" customHeight="1">
      <c r="A170" s="17" t="s">
        <v>69</v>
      </c>
      <c r="B170" s="17"/>
      <c r="C170" s="64" t="s">
        <v>70</v>
      </c>
      <c r="D170" s="65"/>
      <c r="E170" s="81">
        <f>SUM(E171)</f>
        <v>150000</v>
      </c>
      <c r="F170" s="81"/>
      <c r="G170" s="81"/>
      <c r="H170" s="18">
        <f>SUM(H171)</f>
        <v>0</v>
      </c>
      <c r="I170" s="18">
        <f t="shared" si="2"/>
        <v>150000</v>
      </c>
    </row>
    <row r="171" spans="1:9" ht="58.5" customHeight="1">
      <c r="A171" s="21"/>
      <c r="B171" s="15" t="s">
        <v>71</v>
      </c>
      <c r="C171" s="41" t="s">
        <v>72</v>
      </c>
      <c r="D171" s="42"/>
      <c r="E171" s="75">
        <f>SUM(E172)</f>
        <v>150000</v>
      </c>
      <c r="F171" s="75"/>
      <c r="G171" s="75"/>
      <c r="H171" s="16">
        <f>SUM(H172)</f>
        <v>0</v>
      </c>
      <c r="I171" s="16">
        <f t="shared" si="2"/>
        <v>150000</v>
      </c>
    </row>
    <row r="172" spans="1:9" ht="58.5" customHeight="1">
      <c r="A172" s="21"/>
      <c r="B172" s="21"/>
      <c r="C172" s="43" t="s">
        <v>6</v>
      </c>
      <c r="D172" s="44"/>
      <c r="E172" s="68">
        <f>SUM(E173)</f>
        <v>150000</v>
      </c>
      <c r="F172" s="68"/>
      <c r="G172" s="68"/>
      <c r="H172" s="14">
        <f>SUM(H173)</f>
        <v>0</v>
      </c>
      <c r="I172" s="14">
        <f t="shared" si="2"/>
        <v>150000</v>
      </c>
    </row>
    <row r="173" spans="1:9" ht="58.5" customHeight="1">
      <c r="A173" s="21"/>
      <c r="B173" s="21"/>
      <c r="C173" s="47" t="s">
        <v>73</v>
      </c>
      <c r="D173" s="48"/>
      <c r="E173" s="40">
        <v>150000</v>
      </c>
      <c r="F173" s="40"/>
      <c r="G173" s="40"/>
      <c r="H173" s="9">
        <v>0</v>
      </c>
      <c r="I173" s="9">
        <f t="shared" si="2"/>
        <v>150000</v>
      </c>
    </row>
    <row r="174" spans="1:9" ht="58.5" customHeight="1">
      <c r="A174" s="17" t="s">
        <v>74</v>
      </c>
      <c r="B174" s="17"/>
      <c r="C174" s="64" t="s">
        <v>75</v>
      </c>
      <c r="D174" s="65"/>
      <c r="E174" s="81">
        <f>SUM(E175+E178)</f>
        <v>64000</v>
      </c>
      <c r="F174" s="81"/>
      <c r="G174" s="81"/>
      <c r="H174" s="18">
        <f>SUM(H175+H178)</f>
        <v>0</v>
      </c>
      <c r="I174" s="18">
        <f t="shared" si="2"/>
        <v>64000</v>
      </c>
    </row>
    <row r="175" spans="1:9" ht="58.5" customHeight="1">
      <c r="A175" s="21"/>
      <c r="B175" s="15" t="s">
        <v>76</v>
      </c>
      <c r="C175" s="41" t="s">
        <v>77</v>
      </c>
      <c r="D175" s="42"/>
      <c r="E175" s="75">
        <f>SUM(E176)</f>
        <v>31000</v>
      </c>
      <c r="F175" s="75"/>
      <c r="G175" s="75"/>
      <c r="H175" s="16">
        <f>SUM(H176)</f>
        <v>0</v>
      </c>
      <c r="I175" s="16">
        <f t="shared" si="2"/>
        <v>31000</v>
      </c>
    </row>
    <row r="176" spans="1:9" ht="78" customHeight="1">
      <c r="A176" s="21"/>
      <c r="B176" s="21"/>
      <c r="C176" s="43" t="s">
        <v>19</v>
      </c>
      <c r="D176" s="44"/>
      <c r="E176" s="68">
        <f>SUM(E177)</f>
        <v>31000</v>
      </c>
      <c r="F176" s="68"/>
      <c r="G176" s="68"/>
      <c r="H176" s="9">
        <f>SUM(H177)</f>
        <v>0</v>
      </c>
      <c r="I176" s="9">
        <f>SUM(E176:H176)</f>
        <v>31000</v>
      </c>
    </row>
    <row r="177" spans="1:9" ht="58.5" customHeight="1">
      <c r="A177" s="21"/>
      <c r="B177" s="21"/>
      <c r="C177" s="47" t="s">
        <v>78</v>
      </c>
      <c r="D177" s="48"/>
      <c r="E177" s="40">
        <v>31000</v>
      </c>
      <c r="F177" s="40"/>
      <c r="G177" s="40"/>
      <c r="H177" s="9">
        <v>0</v>
      </c>
      <c r="I177" s="9">
        <f>SUM(E177:H177)</f>
        <v>31000</v>
      </c>
    </row>
    <row r="178" spans="1:9" ht="58.5" customHeight="1">
      <c r="A178" s="21"/>
      <c r="B178" s="15" t="s">
        <v>142</v>
      </c>
      <c r="C178" s="41" t="s">
        <v>12</v>
      </c>
      <c r="D178" s="42"/>
      <c r="E178" s="75">
        <f>SUM(E179)</f>
        <v>33000</v>
      </c>
      <c r="F178" s="75"/>
      <c r="G178" s="75"/>
      <c r="H178" s="16">
        <f>SUM(H179)</f>
        <v>0</v>
      </c>
      <c r="I178" s="16">
        <f>SUM(E178:H178)</f>
        <v>33000</v>
      </c>
    </row>
    <row r="179" spans="1:9" ht="58.5" customHeight="1">
      <c r="A179" s="21"/>
      <c r="B179" s="21"/>
      <c r="C179" s="43" t="s">
        <v>7</v>
      </c>
      <c r="D179" s="44"/>
      <c r="E179" s="68">
        <v>33000</v>
      </c>
      <c r="F179" s="68"/>
      <c r="G179" s="68"/>
      <c r="H179" s="14">
        <f>SUM(H180)</f>
        <v>0</v>
      </c>
      <c r="I179" s="14">
        <f>SUM(E179:H179)</f>
        <v>33000</v>
      </c>
    </row>
    <row r="180" spans="1:9" ht="58.5" customHeight="1">
      <c r="A180" s="21"/>
      <c r="B180" s="21"/>
      <c r="C180" s="47" t="s">
        <v>154</v>
      </c>
      <c r="D180" s="48"/>
      <c r="E180" s="40">
        <v>33000</v>
      </c>
      <c r="F180" s="40"/>
      <c r="G180" s="40"/>
      <c r="H180" s="9">
        <v>0</v>
      </c>
      <c r="I180" s="9">
        <f>SUM(E180:H180)</f>
        <v>33000</v>
      </c>
    </row>
    <row r="181" spans="1:9" ht="58.5" customHeight="1">
      <c r="A181" s="82"/>
      <c r="B181" s="82"/>
      <c r="C181" s="82"/>
      <c r="D181" s="56"/>
      <c r="E181" s="56"/>
      <c r="F181" s="56"/>
      <c r="G181" s="56"/>
      <c r="H181" s="22"/>
      <c r="I181" s="22"/>
    </row>
    <row r="182" spans="1:9" ht="58.5" customHeight="1">
      <c r="A182" s="76" t="s">
        <v>22</v>
      </c>
      <c r="B182" s="77"/>
      <c r="C182" s="77"/>
      <c r="D182" s="78"/>
      <c r="E182" s="79">
        <f>SUM(E7+E78+E89+E101+E118+E146+E150+E165+E170+E174+E85+E3+E161)</f>
        <v>33025007</v>
      </c>
      <c r="F182" s="79"/>
      <c r="G182" s="79"/>
      <c r="H182" s="13">
        <f>SUM(H3+H7+H78+H85+H89+H101+H118+H146+H150+H165+H170+H174)</f>
        <v>2889144</v>
      </c>
      <c r="I182" s="13">
        <f t="shared" si="2"/>
        <v>35914151</v>
      </c>
    </row>
    <row r="183" spans="1:9" ht="26.25" customHeight="1">
      <c r="A183" s="27"/>
      <c r="B183" s="27"/>
      <c r="C183" s="27"/>
      <c r="D183" s="27"/>
      <c r="E183" s="27"/>
      <c r="F183" s="27"/>
      <c r="G183" s="27"/>
      <c r="H183" s="27"/>
      <c r="I183" s="27"/>
    </row>
    <row r="184" spans="1:9" ht="12.75">
      <c r="A184" s="27"/>
      <c r="B184" s="27"/>
      <c r="C184" s="27"/>
      <c r="D184" s="27"/>
      <c r="E184" s="27"/>
      <c r="F184" s="27"/>
      <c r="G184" s="27"/>
      <c r="H184" s="27"/>
      <c r="I184" s="27"/>
    </row>
    <row r="185" spans="1:9" ht="3.75" customHeight="1">
      <c r="A185" s="124"/>
      <c r="B185" s="124"/>
      <c r="C185" s="124"/>
      <c r="D185" s="124"/>
      <c r="E185" s="27"/>
      <c r="F185" s="27"/>
      <c r="G185" s="27"/>
      <c r="H185" s="27"/>
      <c r="I185" s="27"/>
    </row>
    <row r="186" spans="1:9" ht="24.75" customHeight="1">
      <c r="A186" s="27"/>
      <c r="B186" s="27"/>
      <c r="C186" s="27"/>
      <c r="D186" s="27"/>
      <c r="E186" s="27"/>
      <c r="F186" s="27"/>
      <c r="G186" s="27"/>
      <c r="H186" s="27"/>
      <c r="I186" s="27"/>
    </row>
    <row r="187" spans="1:9" ht="40.5" customHeight="1">
      <c r="A187" s="27"/>
      <c r="B187" s="27"/>
      <c r="C187" s="27"/>
      <c r="D187" s="27"/>
      <c r="E187" s="27"/>
      <c r="F187" s="27"/>
      <c r="G187" s="27"/>
      <c r="H187" s="27"/>
      <c r="I187" s="27"/>
    </row>
    <row r="188" spans="1:9" ht="5.25" customHeight="1">
      <c r="A188" s="27"/>
      <c r="B188" s="27"/>
      <c r="C188" s="27"/>
      <c r="D188" s="27"/>
      <c r="E188" s="27"/>
      <c r="F188" s="27"/>
      <c r="G188" s="27"/>
      <c r="H188" s="27"/>
      <c r="I188" s="27"/>
    </row>
    <row r="189" spans="1:9" ht="5.25" customHeight="1">
      <c r="A189" s="27"/>
      <c r="B189" s="27"/>
      <c r="C189" s="27"/>
      <c r="D189" s="27"/>
      <c r="E189" s="27"/>
      <c r="F189" s="27"/>
      <c r="G189" s="27"/>
      <c r="H189" s="27"/>
      <c r="I189" s="27"/>
    </row>
    <row r="190" spans="1:9" ht="5.25" customHeight="1">
      <c r="A190" s="27"/>
      <c r="B190" s="27"/>
      <c r="C190" s="27"/>
      <c r="D190" s="27"/>
      <c r="E190" s="27"/>
      <c r="F190" s="27"/>
      <c r="G190" s="27"/>
      <c r="H190" s="27"/>
      <c r="I190" s="27"/>
    </row>
    <row r="191" spans="1:9" ht="5.25" customHeight="1">
      <c r="A191" s="27"/>
      <c r="B191" s="27"/>
      <c r="C191" s="27"/>
      <c r="D191" s="27"/>
      <c r="E191" s="27"/>
      <c r="F191" s="27"/>
      <c r="G191" s="27"/>
      <c r="H191" s="27"/>
      <c r="I191" s="27"/>
    </row>
    <row r="192" spans="1:9" ht="5.25" customHeight="1">
      <c r="A192" s="27"/>
      <c r="B192" s="27"/>
      <c r="C192" s="27"/>
      <c r="D192" s="27"/>
      <c r="E192" s="27"/>
      <c r="F192" s="27"/>
      <c r="G192" s="27"/>
      <c r="H192" s="27"/>
      <c r="I192" s="27"/>
    </row>
    <row r="193" spans="1:9" ht="5.25" customHeight="1">
      <c r="A193" s="27"/>
      <c r="B193" s="27"/>
      <c r="C193" s="27"/>
      <c r="D193" s="27"/>
      <c r="E193" s="27"/>
      <c r="F193" s="27"/>
      <c r="G193" s="27"/>
      <c r="H193" s="27"/>
      <c r="I193" s="27"/>
    </row>
    <row r="194" spans="1:9" ht="5.25" customHeight="1">
      <c r="A194" s="27"/>
      <c r="B194" s="27"/>
      <c r="C194" s="27"/>
      <c r="D194" s="27"/>
      <c r="E194" s="27"/>
      <c r="F194" s="27"/>
      <c r="G194" s="27"/>
      <c r="H194" s="27"/>
      <c r="I194" s="27"/>
    </row>
    <row r="195" spans="1:9" ht="5.25" customHeight="1">
      <c r="A195" s="27"/>
      <c r="B195" s="27"/>
      <c r="C195" s="27"/>
      <c r="D195" s="27"/>
      <c r="E195" s="27"/>
      <c r="F195" s="27"/>
      <c r="G195" s="27"/>
      <c r="H195" s="27"/>
      <c r="I195" s="27"/>
    </row>
    <row r="196" spans="1:9" ht="5.25" customHeight="1">
      <c r="A196" s="27"/>
      <c r="B196" s="27"/>
      <c r="C196" s="27"/>
      <c r="D196" s="27"/>
      <c r="E196" s="27"/>
      <c r="F196" s="27"/>
      <c r="G196" s="27"/>
      <c r="H196" s="27"/>
      <c r="I196" s="27"/>
    </row>
    <row r="197" spans="1:9" ht="31.5" customHeight="1">
      <c r="A197" s="27"/>
      <c r="B197" s="27"/>
      <c r="C197" s="27"/>
      <c r="D197" s="27"/>
      <c r="E197" s="27"/>
      <c r="F197" s="27"/>
      <c r="G197" s="27"/>
      <c r="H197" s="27"/>
      <c r="I197" s="27"/>
    </row>
    <row r="198" spans="1:9" ht="5.25" customHeight="1">
      <c r="A198" s="27"/>
      <c r="B198" s="27"/>
      <c r="C198" s="27"/>
      <c r="D198" s="27"/>
      <c r="E198" s="27"/>
      <c r="F198" s="27"/>
      <c r="G198" s="27"/>
      <c r="H198" s="27"/>
      <c r="I198" s="27"/>
    </row>
    <row r="199" spans="1:9" ht="5.25" customHeight="1">
      <c r="A199" s="27"/>
      <c r="B199" s="27"/>
      <c r="C199" s="27"/>
      <c r="D199" s="27"/>
      <c r="E199" s="27"/>
      <c r="F199" s="27"/>
      <c r="G199" s="27"/>
      <c r="H199" s="27"/>
      <c r="I199" s="27"/>
    </row>
    <row r="200" spans="1:9" ht="5.25" customHeight="1">
      <c r="A200" s="27"/>
      <c r="B200" s="27"/>
      <c r="C200" s="27"/>
      <c r="D200" s="27"/>
      <c r="E200" s="27"/>
      <c r="F200" s="27"/>
      <c r="G200" s="27"/>
      <c r="H200" s="27"/>
      <c r="I200" s="27"/>
    </row>
    <row r="201" spans="1:9" ht="39" customHeight="1">
      <c r="A201" s="27"/>
      <c r="B201" s="27"/>
      <c r="C201" s="27"/>
      <c r="D201" s="27"/>
      <c r="E201" s="27"/>
      <c r="F201" s="27"/>
      <c r="G201" s="27"/>
      <c r="H201" s="27"/>
      <c r="I201" s="27"/>
    </row>
    <row r="202" spans="1:9" ht="5.25" customHeight="1">
      <c r="A202" s="27"/>
      <c r="B202" s="27"/>
      <c r="C202" s="27"/>
      <c r="D202" s="27"/>
      <c r="E202" s="27"/>
      <c r="F202" s="27"/>
      <c r="G202" s="27"/>
      <c r="H202" s="27"/>
      <c r="I202" s="27"/>
    </row>
    <row r="203" spans="1:9" ht="27.75" customHeight="1">
      <c r="A203" s="27"/>
      <c r="B203" s="27"/>
      <c r="C203" s="27"/>
      <c r="D203" s="27"/>
      <c r="E203" s="27"/>
      <c r="F203" s="27"/>
      <c r="G203" s="27"/>
      <c r="H203" s="27"/>
      <c r="I203" s="27"/>
    </row>
    <row r="204" spans="1:9" ht="5.25" customHeight="1">
      <c r="A204" s="27"/>
      <c r="B204" s="27"/>
      <c r="C204" s="27"/>
      <c r="D204" s="27"/>
      <c r="E204" s="27"/>
      <c r="F204" s="27"/>
      <c r="G204" s="27"/>
      <c r="H204" s="27"/>
      <c r="I204" s="27"/>
    </row>
    <row r="205" spans="1:9" ht="5.25" customHeight="1">
      <c r="A205" s="27"/>
      <c r="B205" s="27"/>
      <c r="C205" s="27"/>
      <c r="D205" s="27"/>
      <c r="E205" s="27"/>
      <c r="F205" s="27"/>
      <c r="G205" s="27"/>
      <c r="H205" s="27"/>
      <c r="I205" s="27"/>
    </row>
    <row r="206" spans="1:9" ht="5.25" customHeight="1">
      <c r="A206" s="27"/>
      <c r="B206" s="27"/>
      <c r="C206" s="27"/>
      <c r="D206" s="27"/>
      <c r="E206" s="27"/>
      <c r="F206" s="27"/>
      <c r="G206" s="27"/>
      <c r="H206" s="27"/>
      <c r="I206" s="27"/>
    </row>
    <row r="207" spans="1:9" ht="5.25" customHeight="1">
      <c r="A207" s="27"/>
      <c r="B207" s="27"/>
      <c r="C207" s="27"/>
      <c r="D207" s="27"/>
      <c r="E207" s="27"/>
      <c r="F207" s="27"/>
      <c r="G207" s="27"/>
      <c r="H207" s="27"/>
      <c r="I207" s="27"/>
    </row>
    <row r="208" spans="1:9" ht="48.75" customHeight="1">
      <c r="A208" s="27"/>
      <c r="B208" s="27"/>
      <c r="C208" s="27"/>
      <c r="D208" s="27"/>
      <c r="E208" s="27"/>
      <c r="F208" s="27"/>
      <c r="G208" s="27"/>
      <c r="H208" s="27"/>
      <c r="I208" s="27"/>
    </row>
    <row r="209" spans="1:9" ht="30.75" customHeight="1">
      <c r="A209" s="27"/>
      <c r="B209" s="27"/>
      <c r="C209" s="27"/>
      <c r="D209" s="27"/>
      <c r="E209" s="27"/>
      <c r="F209" s="27"/>
      <c r="G209" s="27"/>
      <c r="H209" s="27"/>
      <c r="I209" s="27"/>
    </row>
    <row r="210" spans="1:9" ht="114.75" customHeight="1">
      <c r="A210" s="27"/>
      <c r="B210" s="27"/>
      <c r="C210" s="27"/>
      <c r="D210" s="27"/>
      <c r="E210" s="27"/>
      <c r="F210" s="27"/>
      <c r="G210" s="27"/>
      <c r="H210" s="27"/>
      <c r="I210" s="27"/>
    </row>
    <row r="211" spans="1:9" ht="5.25" customHeight="1">
      <c r="A211" s="27"/>
      <c r="B211" s="27"/>
      <c r="C211" s="27"/>
      <c r="D211" s="27"/>
      <c r="E211" s="27"/>
      <c r="F211" s="27"/>
      <c r="G211" s="27"/>
      <c r="H211" s="27"/>
      <c r="I211" s="27"/>
    </row>
    <row r="212" spans="1:9" ht="5.25" customHeight="1">
      <c r="A212" s="27"/>
      <c r="B212" s="27"/>
      <c r="C212" s="27"/>
      <c r="D212" s="27"/>
      <c r="E212" s="27"/>
      <c r="F212" s="27"/>
      <c r="G212" s="27"/>
      <c r="H212" s="27"/>
      <c r="I212" s="27"/>
    </row>
    <row r="213" spans="1:9" ht="100.5" customHeight="1">
      <c r="A213" s="27"/>
      <c r="B213" s="27"/>
      <c r="C213" s="27"/>
      <c r="D213" s="27"/>
      <c r="E213" s="27"/>
      <c r="F213" s="27"/>
      <c r="G213" s="27"/>
      <c r="H213" s="27"/>
      <c r="I213" s="27"/>
    </row>
    <row r="214" spans="1:9" ht="95.25" customHeight="1">
      <c r="A214" s="27"/>
      <c r="B214" s="27"/>
      <c r="C214" s="27"/>
      <c r="D214" s="27"/>
      <c r="E214" s="27"/>
      <c r="F214" s="27"/>
      <c r="G214" s="27"/>
      <c r="H214" s="27"/>
      <c r="I214" s="27"/>
    </row>
    <row r="215" spans="1:9" ht="5.25" customHeight="1">
      <c r="A215" s="27"/>
      <c r="B215" s="27"/>
      <c r="C215" s="27"/>
      <c r="D215" s="27"/>
      <c r="E215" s="27"/>
      <c r="F215" s="27"/>
      <c r="G215" s="27"/>
      <c r="H215" s="27"/>
      <c r="I215" s="27"/>
    </row>
    <row r="216" spans="1:9" ht="102.75" customHeight="1">
      <c r="A216" s="27"/>
      <c r="B216" s="27"/>
      <c r="C216" s="27"/>
      <c r="D216" s="27"/>
      <c r="E216" s="27"/>
      <c r="F216" s="27"/>
      <c r="G216" s="27"/>
      <c r="H216" s="27"/>
      <c r="I216" s="27"/>
    </row>
    <row r="217" spans="1:9" ht="5.25" customHeight="1">
      <c r="A217" s="27"/>
      <c r="B217" s="27"/>
      <c r="C217" s="27"/>
      <c r="D217" s="27"/>
      <c r="E217" s="27"/>
      <c r="F217" s="27"/>
      <c r="G217" s="27"/>
      <c r="H217" s="27"/>
      <c r="I217" s="27"/>
    </row>
    <row r="218" spans="1:9" ht="81.75" customHeight="1">
      <c r="A218" s="27"/>
      <c r="B218" s="27"/>
      <c r="C218" s="27"/>
      <c r="D218" s="27"/>
      <c r="E218" s="27"/>
      <c r="F218" s="27"/>
      <c r="G218" s="27"/>
      <c r="H218" s="27"/>
      <c r="I218" s="27"/>
    </row>
    <row r="219" spans="1:9" ht="36.75" customHeight="1">
      <c r="A219" s="27"/>
      <c r="B219" s="27"/>
      <c r="C219" s="27"/>
      <c r="D219" s="27"/>
      <c r="E219" s="27"/>
      <c r="F219" s="27"/>
      <c r="G219" s="27"/>
      <c r="H219" s="27"/>
      <c r="I219" s="27"/>
    </row>
    <row r="220" spans="1:9" ht="5.25" customHeight="1">
      <c r="A220" s="27"/>
      <c r="B220" s="27"/>
      <c r="C220" s="27"/>
      <c r="D220" s="27"/>
      <c r="E220" s="27"/>
      <c r="F220" s="27"/>
      <c r="G220" s="27"/>
      <c r="H220" s="27"/>
      <c r="I220" s="27"/>
    </row>
    <row r="221" spans="1:9" ht="110.25" customHeight="1">
      <c r="A221" s="27"/>
      <c r="B221" s="27"/>
      <c r="C221" s="27"/>
      <c r="D221" s="27"/>
      <c r="E221" s="27"/>
      <c r="F221" s="27"/>
      <c r="G221" s="27"/>
      <c r="H221" s="27"/>
      <c r="I221" s="27"/>
    </row>
    <row r="222" spans="1:9" ht="5.25" customHeight="1">
      <c r="A222" s="27"/>
      <c r="B222" s="27"/>
      <c r="C222" s="27"/>
      <c r="D222" s="27"/>
      <c r="E222" s="27"/>
      <c r="F222" s="27"/>
      <c r="G222" s="27"/>
      <c r="H222" s="27"/>
      <c r="I222" s="27"/>
    </row>
    <row r="223" spans="1:9" ht="113.25" customHeight="1">
      <c r="A223" s="27"/>
      <c r="B223" s="27"/>
      <c r="C223" s="27"/>
      <c r="D223" s="27"/>
      <c r="E223" s="27"/>
      <c r="F223" s="27"/>
      <c r="G223" s="27"/>
      <c r="H223" s="27"/>
      <c r="I223" s="27"/>
    </row>
    <row r="224" spans="1:9" ht="5.25" customHeight="1">
      <c r="A224" s="27"/>
      <c r="B224" s="27"/>
      <c r="C224" s="27"/>
      <c r="D224" s="27"/>
      <c r="E224" s="27"/>
      <c r="F224" s="27"/>
      <c r="G224" s="27"/>
      <c r="H224" s="27"/>
      <c r="I224" s="27"/>
    </row>
    <row r="225" spans="1:9" ht="84.75" customHeight="1">
      <c r="A225" s="27"/>
      <c r="B225" s="27"/>
      <c r="C225" s="27"/>
      <c r="D225" s="27"/>
      <c r="E225" s="27"/>
      <c r="F225" s="27"/>
      <c r="G225" s="27"/>
      <c r="H225" s="27"/>
      <c r="I225" s="27"/>
    </row>
    <row r="226" spans="1:9" ht="5.25" customHeight="1">
      <c r="A226" s="27"/>
      <c r="B226" s="27"/>
      <c r="C226" s="27"/>
      <c r="D226" s="27"/>
      <c r="E226" s="27"/>
      <c r="F226" s="27"/>
      <c r="G226" s="27"/>
      <c r="H226" s="27"/>
      <c r="I226" s="27"/>
    </row>
    <row r="227" spans="1:9" ht="5.25" customHeight="1">
      <c r="A227" s="27"/>
      <c r="B227" s="27"/>
      <c r="C227" s="27"/>
      <c r="D227" s="27"/>
      <c r="E227" s="27"/>
      <c r="F227" s="27"/>
      <c r="G227" s="27"/>
      <c r="H227" s="27"/>
      <c r="I227" s="27"/>
    </row>
    <row r="228" spans="1:9" ht="5.25" customHeight="1">
      <c r="A228" s="27"/>
      <c r="B228" s="27"/>
      <c r="C228" s="27"/>
      <c r="D228" s="27"/>
      <c r="E228" s="27"/>
      <c r="F228" s="27"/>
      <c r="G228" s="27"/>
      <c r="H228" s="27"/>
      <c r="I228" s="27"/>
    </row>
    <row r="229" spans="1:9" ht="48.75" customHeight="1">
      <c r="A229" s="27"/>
      <c r="B229" s="27"/>
      <c r="C229" s="27"/>
      <c r="D229" s="27"/>
      <c r="E229" s="27"/>
      <c r="F229" s="27"/>
      <c r="G229" s="27"/>
      <c r="H229" s="27"/>
      <c r="I229" s="27"/>
    </row>
    <row r="230" spans="1:9" ht="5.25" customHeight="1">
      <c r="A230" s="27"/>
      <c r="B230" s="27"/>
      <c r="C230" s="27"/>
      <c r="D230" s="27"/>
      <c r="E230" s="27"/>
      <c r="F230" s="27"/>
      <c r="G230" s="27"/>
      <c r="H230" s="27"/>
      <c r="I230" s="27"/>
    </row>
    <row r="231" spans="1:9" ht="5.25" customHeight="1">
      <c r="A231" s="27"/>
      <c r="B231" s="27"/>
      <c r="C231" s="27"/>
      <c r="D231" s="27"/>
      <c r="E231" s="27"/>
      <c r="F231" s="27"/>
      <c r="G231" s="27"/>
      <c r="H231" s="27"/>
      <c r="I231" s="27"/>
    </row>
    <row r="232" spans="1:9" ht="5.25" customHeight="1">
      <c r="A232" s="27"/>
      <c r="B232" s="27"/>
      <c r="C232" s="27"/>
      <c r="D232" s="27"/>
      <c r="E232" s="27"/>
      <c r="F232" s="27"/>
      <c r="G232" s="27"/>
      <c r="H232" s="27"/>
      <c r="I232" s="27"/>
    </row>
    <row r="233" spans="1:9" ht="5.25" customHeight="1">
      <c r="A233" s="27"/>
      <c r="B233" s="27"/>
      <c r="C233" s="27"/>
      <c r="D233" s="27"/>
      <c r="E233" s="27"/>
      <c r="F233" s="27"/>
      <c r="G233" s="27"/>
      <c r="H233" s="27"/>
      <c r="I233" s="27"/>
    </row>
    <row r="234" spans="1:9" ht="5.25" customHeight="1">
      <c r="A234" s="27"/>
      <c r="B234" s="27"/>
      <c r="C234" s="27"/>
      <c r="D234" s="27"/>
      <c r="E234" s="27"/>
      <c r="F234" s="27"/>
      <c r="G234" s="27"/>
      <c r="H234" s="27"/>
      <c r="I234" s="27"/>
    </row>
    <row r="235" spans="1:9" ht="5.25" customHeight="1">
      <c r="A235" s="27"/>
      <c r="B235" s="27"/>
      <c r="C235" s="27"/>
      <c r="D235" s="27"/>
      <c r="E235" s="27"/>
      <c r="F235" s="27"/>
      <c r="G235" s="27"/>
      <c r="H235" s="27"/>
      <c r="I235" s="27"/>
    </row>
    <row r="236" spans="1:9" ht="5.25" customHeight="1">
      <c r="A236" s="27"/>
      <c r="B236" s="27"/>
      <c r="C236" s="27"/>
      <c r="D236" s="27"/>
      <c r="E236" s="27"/>
      <c r="F236" s="27"/>
      <c r="G236" s="27"/>
      <c r="H236" s="27"/>
      <c r="I236" s="27"/>
    </row>
    <row r="237" spans="1:9" ht="5.25" customHeight="1">
      <c r="A237" s="27"/>
      <c r="B237" s="27"/>
      <c r="C237" s="27"/>
      <c r="D237" s="27"/>
      <c r="E237" s="27"/>
      <c r="F237" s="27"/>
      <c r="G237" s="27"/>
      <c r="H237" s="27"/>
      <c r="I237" s="27"/>
    </row>
    <row r="238" spans="1:9" ht="5.25" customHeight="1">
      <c r="A238" s="27"/>
      <c r="B238" s="27"/>
      <c r="C238" s="27"/>
      <c r="D238" s="27"/>
      <c r="E238" s="27"/>
      <c r="F238" s="27"/>
      <c r="G238" s="27"/>
      <c r="H238" s="27"/>
      <c r="I238" s="27"/>
    </row>
    <row r="239" spans="1:9" ht="5.25" customHeight="1">
      <c r="A239" s="27"/>
      <c r="B239" s="27"/>
      <c r="C239" s="27"/>
      <c r="D239" s="27"/>
      <c r="E239" s="27"/>
      <c r="F239" s="27"/>
      <c r="G239" s="27"/>
      <c r="H239" s="27"/>
      <c r="I239" s="27"/>
    </row>
    <row r="240" spans="1:9" ht="24.75" customHeight="1">
      <c r="A240" s="132">
        <v>15</v>
      </c>
      <c r="B240" s="132"/>
      <c r="C240" s="132"/>
      <c r="D240" s="132"/>
      <c r="E240" s="132"/>
      <c r="F240" s="132"/>
      <c r="G240" s="132"/>
      <c r="H240" s="132"/>
      <c r="I240" s="132"/>
    </row>
    <row r="241" spans="1:9" ht="22.5" customHeight="1">
      <c r="A241" s="56"/>
      <c r="B241" s="56"/>
      <c r="C241" s="56"/>
      <c r="D241" s="56"/>
      <c r="E241" s="56"/>
      <c r="F241" s="56"/>
      <c r="G241" s="56"/>
      <c r="H241" s="56"/>
      <c r="I241" s="56"/>
    </row>
    <row r="242" spans="1:9" ht="5.25" customHeight="1">
      <c r="A242" s="27"/>
      <c r="B242" s="27"/>
      <c r="C242" s="27"/>
      <c r="D242" s="27"/>
      <c r="E242" s="27"/>
      <c r="F242" s="27"/>
      <c r="G242" s="27"/>
      <c r="H242" s="27"/>
      <c r="I242" s="27"/>
    </row>
    <row r="243" spans="1:9" ht="5.25" customHeight="1">
      <c r="A243" s="27"/>
      <c r="B243" s="27"/>
      <c r="C243" s="27"/>
      <c r="D243" s="27"/>
      <c r="E243" s="27"/>
      <c r="F243" s="27"/>
      <c r="G243" s="27"/>
      <c r="H243" s="27"/>
      <c r="I243" s="27"/>
    </row>
    <row r="244" spans="1:9" ht="5.25" customHeight="1">
      <c r="A244" s="27"/>
      <c r="B244" s="27"/>
      <c r="C244" s="27"/>
      <c r="D244" s="27"/>
      <c r="E244" s="27"/>
      <c r="F244" s="27"/>
      <c r="G244" s="27"/>
      <c r="H244" s="27"/>
      <c r="I244" s="27"/>
    </row>
    <row r="245" spans="1:9" ht="5.25" customHeight="1">
      <c r="A245" s="27"/>
      <c r="B245" s="27"/>
      <c r="C245" s="27"/>
      <c r="D245" s="27"/>
      <c r="E245" s="27"/>
      <c r="F245" s="27"/>
      <c r="G245" s="27"/>
      <c r="H245" s="27"/>
      <c r="I245" s="27"/>
    </row>
    <row r="246" spans="1:9" ht="5.25" customHeight="1">
      <c r="A246" s="27"/>
      <c r="B246" s="27"/>
      <c r="C246" s="27"/>
      <c r="D246" s="27"/>
      <c r="E246" s="27"/>
      <c r="F246" s="27"/>
      <c r="G246" s="27"/>
      <c r="H246" s="27"/>
      <c r="I246" s="27"/>
    </row>
    <row r="247" spans="1:9" ht="5.25" customHeight="1">
      <c r="A247" s="27"/>
      <c r="B247" s="27"/>
      <c r="C247" s="27"/>
      <c r="D247" s="27"/>
      <c r="E247" s="27"/>
      <c r="F247" s="27"/>
      <c r="G247" s="27"/>
      <c r="H247" s="27"/>
      <c r="I247" s="27"/>
    </row>
    <row r="248" spans="1:9" ht="5.25" customHeight="1">
      <c r="A248" s="27"/>
      <c r="B248" s="27"/>
      <c r="C248" s="27"/>
      <c r="D248" s="27"/>
      <c r="E248" s="27"/>
      <c r="F248" s="27"/>
      <c r="G248" s="27"/>
      <c r="H248" s="27"/>
      <c r="I248" s="27"/>
    </row>
    <row r="249" spans="1:9" ht="5.25" customHeight="1">
      <c r="A249" s="27"/>
      <c r="B249" s="27"/>
      <c r="C249" s="27"/>
      <c r="D249" s="27"/>
      <c r="E249" s="27"/>
      <c r="F249" s="27"/>
      <c r="G249" s="27"/>
      <c r="H249" s="27"/>
      <c r="I249" s="27"/>
    </row>
    <row r="250" spans="1:9" ht="5.25" customHeight="1">
      <c r="A250" s="27"/>
      <c r="B250" s="27"/>
      <c r="C250" s="27"/>
      <c r="D250" s="27"/>
      <c r="E250" s="27"/>
      <c r="F250" s="27"/>
      <c r="G250" s="27"/>
      <c r="H250" s="27"/>
      <c r="I250" s="27"/>
    </row>
    <row r="251" spans="1:9" ht="5.25" customHeight="1">
      <c r="A251" s="27"/>
      <c r="B251" s="27"/>
      <c r="C251" s="27"/>
      <c r="D251" s="27"/>
      <c r="E251" s="27"/>
      <c r="F251" s="27"/>
      <c r="G251" s="27"/>
      <c r="H251" s="27"/>
      <c r="I251" s="27"/>
    </row>
    <row r="252" spans="1:9" ht="5.25" customHeight="1">
      <c r="A252" s="27"/>
      <c r="B252" s="27"/>
      <c r="C252" s="27"/>
      <c r="D252" s="27"/>
      <c r="E252" s="27"/>
      <c r="F252" s="27"/>
      <c r="G252" s="27"/>
      <c r="H252" s="27"/>
      <c r="I252" s="27"/>
    </row>
    <row r="253" spans="1:9" ht="5.25" customHeight="1">
      <c r="A253" s="27"/>
      <c r="B253" s="27"/>
      <c r="C253" s="27"/>
      <c r="D253" s="27"/>
      <c r="E253" s="27"/>
      <c r="F253" s="27"/>
      <c r="G253" s="27"/>
      <c r="H253" s="27"/>
      <c r="I253" s="27"/>
    </row>
    <row r="254" spans="1:9" ht="5.25" customHeight="1">
      <c r="A254" s="27"/>
      <c r="B254" s="27"/>
      <c r="C254" s="27"/>
      <c r="D254" s="27"/>
      <c r="E254" s="27"/>
      <c r="F254" s="27"/>
      <c r="G254" s="27"/>
      <c r="H254" s="27"/>
      <c r="I254" s="27"/>
    </row>
    <row r="255" spans="1:9" ht="5.25" customHeight="1">
      <c r="A255" s="27"/>
      <c r="B255" s="27"/>
      <c r="C255" s="27"/>
      <c r="D255" s="27"/>
      <c r="E255" s="27"/>
      <c r="F255" s="27"/>
      <c r="G255" s="27"/>
      <c r="H255" s="27"/>
      <c r="I255" s="27"/>
    </row>
    <row r="256" spans="1:9" ht="5.25" customHeight="1">
      <c r="A256" s="27"/>
      <c r="B256" s="27"/>
      <c r="C256" s="27"/>
      <c r="D256" s="27"/>
      <c r="E256" s="27"/>
      <c r="F256" s="27"/>
      <c r="G256" s="27"/>
      <c r="H256" s="27"/>
      <c r="I256" s="27"/>
    </row>
    <row r="257" spans="1:9" ht="5.25" customHeight="1">
      <c r="A257" s="27"/>
      <c r="B257" s="27"/>
      <c r="C257" s="27"/>
      <c r="D257" s="27"/>
      <c r="E257" s="27"/>
      <c r="F257" s="27"/>
      <c r="G257" s="27"/>
      <c r="H257" s="27"/>
      <c r="I257" s="27"/>
    </row>
    <row r="258" spans="1:9" ht="5.25" customHeight="1">
      <c r="A258" s="27"/>
      <c r="B258" s="27"/>
      <c r="C258" s="27"/>
      <c r="D258" s="27"/>
      <c r="E258" s="27"/>
      <c r="F258" s="27"/>
      <c r="G258" s="27"/>
      <c r="H258" s="27"/>
      <c r="I258" s="27"/>
    </row>
    <row r="259" spans="1:9" ht="5.25" customHeight="1">
      <c r="A259" s="27"/>
      <c r="B259" s="27"/>
      <c r="C259" s="27"/>
      <c r="D259" s="27"/>
      <c r="E259" s="27"/>
      <c r="F259" s="27"/>
      <c r="G259" s="27"/>
      <c r="H259" s="27"/>
      <c r="I259" s="27"/>
    </row>
    <row r="260" spans="1:9" ht="5.25" customHeight="1">
      <c r="A260" s="27"/>
      <c r="B260" s="27"/>
      <c r="C260" s="27"/>
      <c r="D260" s="27"/>
      <c r="E260" s="27"/>
      <c r="F260" s="27"/>
      <c r="G260" s="27"/>
      <c r="H260" s="27"/>
      <c r="I260" s="27"/>
    </row>
    <row r="261" spans="1:9" ht="5.25" customHeight="1">
      <c r="A261" s="27"/>
      <c r="B261" s="27"/>
      <c r="C261" s="27"/>
      <c r="D261" s="27"/>
      <c r="E261" s="27"/>
      <c r="F261" s="27"/>
      <c r="G261" s="27"/>
      <c r="H261" s="27"/>
      <c r="I261" s="27"/>
    </row>
    <row r="262" spans="1:9" ht="5.25" customHeight="1">
      <c r="A262" s="27"/>
      <c r="B262" s="27"/>
      <c r="C262" s="27"/>
      <c r="D262" s="27"/>
      <c r="E262" s="27"/>
      <c r="F262" s="27"/>
      <c r="G262" s="27"/>
      <c r="H262" s="27"/>
      <c r="I262" s="27"/>
    </row>
    <row r="263" spans="1:9" ht="5.25" customHeight="1">
      <c r="A263" s="27"/>
      <c r="B263" s="27"/>
      <c r="C263" s="27"/>
      <c r="D263" s="27"/>
      <c r="E263" s="27"/>
      <c r="F263" s="27"/>
      <c r="G263" s="27"/>
      <c r="H263" s="27"/>
      <c r="I263" s="27"/>
    </row>
    <row r="264" spans="1:9" ht="5.25" customHeight="1">
      <c r="A264" s="27"/>
      <c r="B264" s="27"/>
      <c r="C264" s="27"/>
      <c r="D264" s="27"/>
      <c r="E264" s="27"/>
      <c r="F264" s="27"/>
      <c r="G264" s="27"/>
      <c r="H264" s="27"/>
      <c r="I264" s="27"/>
    </row>
    <row r="265" spans="1:9" ht="5.25" customHeight="1">
      <c r="A265" s="27"/>
      <c r="B265" s="27"/>
      <c r="C265" s="27"/>
      <c r="D265" s="27"/>
      <c r="E265" s="27"/>
      <c r="F265" s="27"/>
      <c r="G265" s="27"/>
      <c r="H265" s="27"/>
      <c r="I265" s="27"/>
    </row>
    <row r="266" spans="1:9" ht="5.25" customHeight="1">
      <c r="A266" s="27"/>
      <c r="B266" s="27"/>
      <c r="C266" s="27"/>
      <c r="D266" s="27"/>
      <c r="E266" s="27"/>
      <c r="F266" s="27"/>
      <c r="G266" s="27"/>
      <c r="H266" s="27"/>
      <c r="I266" s="27"/>
    </row>
    <row r="267" spans="1:9" ht="5.25" customHeight="1">
      <c r="A267" s="27"/>
      <c r="B267" s="27"/>
      <c r="C267" s="27"/>
      <c r="D267" s="27"/>
      <c r="E267" s="27"/>
      <c r="F267" s="27"/>
      <c r="G267" s="27"/>
      <c r="H267" s="27"/>
      <c r="I267" s="27"/>
    </row>
    <row r="268" spans="1:9" ht="5.25" customHeight="1">
      <c r="A268" s="27"/>
      <c r="B268" s="27"/>
      <c r="C268" s="27"/>
      <c r="D268" s="27"/>
      <c r="E268" s="27"/>
      <c r="F268" s="27"/>
      <c r="G268" s="27"/>
      <c r="H268" s="27"/>
      <c r="I268" s="27"/>
    </row>
    <row r="269" spans="1:9" ht="5.25" customHeight="1">
      <c r="A269" s="27"/>
      <c r="B269" s="27"/>
      <c r="C269" s="27"/>
      <c r="D269" s="27"/>
      <c r="E269" s="27"/>
      <c r="F269" s="27"/>
      <c r="G269" s="27"/>
      <c r="H269" s="27"/>
      <c r="I269" s="27"/>
    </row>
    <row r="270" spans="1:9" ht="5.25" customHeight="1">
      <c r="A270" s="27"/>
      <c r="B270" s="27"/>
      <c r="C270" s="27"/>
      <c r="D270" s="27"/>
      <c r="E270" s="27"/>
      <c r="F270" s="27"/>
      <c r="G270" s="27"/>
      <c r="H270" s="27"/>
      <c r="I270" s="27"/>
    </row>
    <row r="271" spans="1:9" ht="5.25" customHeight="1">
      <c r="A271" s="27"/>
      <c r="B271" s="27"/>
      <c r="C271" s="27"/>
      <c r="D271" s="27"/>
      <c r="E271" s="27"/>
      <c r="F271" s="27"/>
      <c r="G271" s="27"/>
      <c r="H271" s="27"/>
      <c r="I271" s="27"/>
    </row>
    <row r="272" spans="1:9" ht="5.25" customHeight="1">
      <c r="A272" s="27"/>
      <c r="B272" s="27"/>
      <c r="C272" s="27"/>
      <c r="D272" s="27"/>
      <c r="E272" s="27"/>
      <c r="F272" s="27"/>
      <c r="G272" s="27"/>
      <c r="H272" s="27"/>
      <c r="I272" s="27"/>
    </row>
    <row r="273" spans="1:9" ht="5.25" customHeight="1">
      <c r="A273" s="27"/>
      <c r="B273" s="27"/>
      <c r="C273" s="27"/>
      <c r="D273" s="27"/>
      <c r="E273" s="27"/>
      <c r="F273" s="27"/>
      <c r="G273" s="27"/>
      <c r="H273" s="27"/>
      <c r="I273" s="27"/>
    </row>
    <row r="274" spans="1:9" ht="5.25" customHeight="1">
      <c r="A274" s="27"/>
      <c r="B274" s="27"/>
      <c r="C274" s="27"/>
      <c r="D274" s="27"/>
      <c r="E274" s="27"/>
      <c r="F274" s="27"/>
      <c r="G274" s="27"/>
      <c r="H274" s="27"/>
      <c r="I274" s="27"/>
    </row>
    <row r="275" spans="1:9" ht="5.25" customHeight="1">
      <c r="A275" s="27"/>
      <c r="B275" s="27"/>
      <c r="C275" s="27"/>
      <c r="D275" s="27"/>
      <c r="E275" s="27"/>
      <c r="F275" s="27"/>
      <c r="G275" s="27"/>
      <c r="H275" s="27"/>
      <c r="I275" s="27"/>
    </row>
    <row r="276" spans="1:9" ht="5.25" customHeight="1">
      <c r="A276" s="27"/>
      <c r="B276" s="27"/>
      <c r="C276" s="27"/>
      <c r="D276" s="27"/>
      <c r="E276" s="27"/>
      <c r="F276" s="27"/>
      <c r="G276" s="27"/>
      <c r="H276" s="27"/>
      <c r="I276" s="27"/>
    </row>
    <row r="277" spans="1:9" ht="5.25" customHeight="1">
      <c r="A277" s="27"/>
      <c r="B277" s="27"/>
      <c r="C277" s="27"/>
      <c r="D277" s="27"/>
      <c r="E277" s="27"/>
      <c r="F277" s="27"/>
      <c r="G277" s="27"/>
      <c r="H277" s="27"/>
      <c r="I277" s="27"/>
    </row>
    <row r="278" spans="1:9" ht="5.25" customHeight="1">
      <c r="A278" s="27"/>
      <c r="B278" s="27"/>
      <c r="C278" s="27"/>
      <c r="D278" s="27"/>
      <c r="E278" s="27"/>
      <c r="F278" s="27"/>
      <c r="G278" s="27"/>
      <c r="H278" s="27"/>
      <c r="I278" s="27"/>
    </row>
    <row r="279" spans="1:9" ht="5.25" customHeight="1">
      <c r="A279" s="27"/>
      <c r="B279" s="27"/>
      <c r="C279" s="27"/>
      <c r="D279" s="27"/>
      <c r="E279" s="27"/>
      <c r="F279" s="27"/>
      <c r="G279" s="27"/>
      <c r="H279" s="27"/>
      <c r="I279" s="27"/>
    </row>
    <row r="280" spans="1:9" ht="5.25" customHeight="1">
      <c r="A280" s="27"/>
      <c r="B280" s="27"/>
      <c r="C280" s="27"/>
      <c r="D280" s="27"/>
      <c r="E280" s="27"/>
      <c r="F280" s="27"/>
      <c r="G280" s="27"/>
      <c r="H280" s="27"/>
      <c r="I280" s="27"/>
    </row>
    <row r="281" spans="1:9" ht="5.25" customHeight="1">
      <c r="A281" s="27"/>
      <c r="B281" s="27"/>
      <c r="C281" s="27"/>
      <c r="D281" s="27"/>
      <c r="E281" s="27"/>
      <c r="F281" s="27"/>
      <c r="G281" s="27"/>
      <c r="H281" s="27"/>
      <c r="I281" s="27"/>
    </row>
    <row r="282" spans="1:9" ht="5.25" customHeight="1">
      <c r="A282" s="27"/>
      <c r="B282" s="27"/>
      <c r="C282" s="27"/>
      <c r="D282" s="27"/>
      <c r="E282" s="27"/>
      <c r="F282" s="27"/>
      <c r="G282" s="27"/>
      <c r="H282" s="27"/>
      <c r="I282" s="27"/>
    </row>
    <row r="283" spans="1:9" ht="5.25" customHeight="1">
      <c r="A283" s="27"/>
      <c r="B283" s="27"/>
      <c r="C283" s="27"/>
      <c r="D283" s="27"/>
      <c r="E283" s="27"/>
      <c r="F283" s="27"/>
      <c r="G283" s="27"/>
      <c r="H283" s="27"/>
      <c r="I283" s="27"/>
    </row>
    <row r="284" spans="1:9" ht="5.25" customHeight="1">
      <c r="A284" s="27"/>
      <c r="B284" s="27"/>
      <c r="C284" s="27"/>
      <c r="D284" s="27"/>
      <c r="E284" s="27"/>
      <c r="F284" s="27"/>
      <c r="G284" s="27"/>
      <c r="H284" s="27"/>
      <c r="I284" s="27"/>
    </row>
    <row r="285" spans="1:9" ht="5.25" customHeight="1">
      <c r="A285" s="27"/>
      <c r="B285" s="27"/>
      <c r="C285" s="27"/>
      <c r="D285" s="27"/>
      <c r="E285" s="27"/>
      <c r="F285" s="27"/>
      <c r="G285" s="27"/>
      <c r="H285" s="27"/>
      <c r="I285" s="27"/>
    </row>
    <row r="286" spans="1:9" ht="5.25" customHeight="1">
      <c r="A286" s="27"/>
      <c r="B286" s="27"/>
      <c r="C286" s="27"/>
      <c r="D286" s="27"/>
      <c r="E286" s="27"/>
      <c r="F286" s="27"/>
      <c r="G286" s="27"/>
      <c r="H286" s="27"/>
      <c r="I286" s="27"/>
    </row>
    <row r="287" spans="1:9" ht="5.25" customHeight="1">
      <c r="A287" s="27"/>
      <c r="B287" s="27"/>
      <c r="C287" s="27"/>
      <c r="D287" s="27"/>
      <c r="E287" s="27"/>
      <c r="F287" s="27"/>
      <c r="G287" s="27"/>
      <c r="H287" s="27"/>
      <c r="I287" s="27"/>
    </row>
    <row r="288" spans="1:9" ht="5.25" customHeight="1">
      <c r="A288" s="27"/>
      <c r="B288" s="27"/>
      <c r="C288" s="27"/>
      <c r="D288" s="27"/>
      <c r="E288" s="27"/>
      <c r="F288" s="27"/>
      <c r="G288" s="27"/>
      <c r="H288" s="27"/>
      <c r="I288" s="27"/>
    </row>
    <row r="289" spans="1:9" ht="5.25" customHeight="1">
      <c r="A289" s="27"/>
      <c r="B289" s="27"/>
      <c r="C289" s="27"/>
      <c r="D289" s="27"/>
      <c r="E289" s="27"/>
      <c r="F289" s="27"/>
      <c r="G289" s="27"/>
      <c r="H289" s="27"/>
      <c r="I289" s="27"/>
    </row>
    <row r="290" spans="1:9" ht="5.25" customHeight="1">
      <c r="A290" s="27"/>
      <c r="B290" s="27"/>
      <c r="C290" s="27"/>
      <c r="D290" s="27"/>
      <c r="E290" s="27"/>
      <c r="F290" s="27"/>
      <c r="G290" s="27"/>
      <c r="H290" s="27"/>
      <c r="I290" s="27"/>
    </row>
    <row r="291" spans="1:9" ht="5.25" customHeight="1">
      <c r="A291" s="27"/>
      <c r="B291" s="27"/>
      <c r="C291" s="27"/>
      <c r="D291" s="27"/>
      <c r="E291" s="27"/>
      <c r="F291" s="27"/>
      <c r="G291" s="27"/>
      <c r="H291" s="27"/>
      <c r="I291" s="27"/>
    </row>
    <row r="292" spans="1:9" ht="5.25" customHeight="1">
      <c r="A292" s="27"/>
      <c r="B292" s="27"/>
      <c r="C292" s="27"/>
      <c r="D292" s="27"/>
      <c r="E292" s="27"/>
      <c r="F292" s="27"/>
      <c r="G292" s="27"/>
      <c r="H292" s="27"/>
      <c r="I292" s="27"/>
    </row>
    <row r="293" spans="1:9" ht="5.25" customHeight="1">
      <c r="A293" s="27"/>
      <c r="B293" s="27"/>
      <c r="C293" s="27"/>
      <c r="D293" s="27"/>
      <c r="E293" s="27"/>
      <c r="F293" s="27"/>
      <c r="G293" s="27"/>
      <c r="H293" s="27"/>
      <c r="I293" s="27"/>
    </row>
    <row r="294" spans="1:9" ht="5.25" customHeight="1">
      <c r="A294" s="27"/>
      <c r="B294" s="27"/>
      <c r="C294" s="27"/>
      <c r="D294" s="27"/>
      <c r="E294" s="27"/>
      <c r="F294" s="27"/>
      <c r="G294" s="27"/>
      <c r="H294" s="27"/>
      <c r="I294" s="27"/>
    </row>
    <row r="295" spans="1:9" ht="5.25" customHeight="1">
      <c r="A295" s="27"/>
      <c r="B295" s="27"/>
      <c r="C295" s="27"/>
      <c r="D295" s="27"/>
      <c r="E295" s="27"/>
      <c r="F295" s="27"/>
      <c r="G295" s="27"/>
      <c r="H295" s="27"/>
      <c r="I295" s="27"/>
    </row>
    <row r="296" spans="1:9" ht="5.25" customHeight="1">
      <c r="A296" s="27"/>
      <c r="B296" s="27"/>
      <c r="C296" s="27"/>
      <c r="D296" s="27"/>
      <c r="E296" s="27"/>
      <c r="F296" s="27"/>
      <c r="G296" s="27"/>
      <c r="H296" s="27"/>
      <c r="I296" s="27"/>
    </row>
    <row r="297" spans="1:9" ht="5.25" customHeight="1">
      <c r="A297" s="27"/>
      <c r="B297" s="27"/>
      <c r="C297" s="27"/>
      <c r="D297" s="27"/>
      <c r="E297" s="27"/>
      <c r="F297" s="27"/>
      <c r="G297" s="27"/>
      <c r="H297" s="27"/>
      <c r="I297" s="27"/>
    </row>
    <row r="298" spans="1:9" ht="5.25" customHeight="1">
      <c r="A298" s="27"/>
      <c r="B298" s="27"/>
      <c r="C298" s="27"/>
      <c r="D298" s="27"/>
      <c r="E298" s="27"/>
      <c r="F298" s="27"/>
      <c r="G298" s="27"/>
      <c r="H298" s="27"/>
      <c r="I298" s="27"/>
    </row>
    <row r="299" spans="1:9" ht="5.25" customHeight="1">
      <c r="A299" s="27"/>
      <c r="B299" s="27"/>
      <c r="C299" s="27"/>
      <c r="D299" s="27"/>
      <c r="E299" s="27"/>
      <c r="F299" s="27"/>
      <c r="G299" s="27"/>
      <c r="H299" s="27"/>
      <c r="I299" s="27"/>
    </row>
    <row r="300" spans="1:9" ht="5.25" customHeight="1">
      <c r="A300" s="27"/>
      <c r="B300" s="27"/>
      <c r="C300" s="27"/>
      <c r="D300" s="27"/>
      <c r="E300" s="27"/>
      <c r="F300" s="27"/>
      <c r="G300" s="27"/>
      <c r="H300" s="27"/>
      <c r="I300" s="27"/>
    </row>
    <row r="301" spans="1:9" ht="5.25" customHeight="1">
      <c r="A301" s="27"/>
      <c r="B301" s="27"/>
      <c r="C301" s="27"/>
      <c r="D301" s="27"/>
      <c r="E301" s="27"/>
      <c r="F301" s="27"/>
      <c r="G301" s="27"/>
      <c r="H301" s="27"/>
      <c r="I301" s="27"/>
    </row>
    <row r="302" spans="1:9" ht="5.25" customHeight="1">
      <c r="A302" s="27"/>
      <c r="B302" s="27"/>
      <c r="C302" s="27"/>
      <c r="D302" s="27"/>
      <c r="E302" s="27"/>
      <c r="F302" s="27"/>
      <c r="G302" s="27"/>
      <c r="H302" s="27"/>
      <c r="I302" s="27"/>
    </row>
    <row r="303" spans="1:9" ht="5.25" customHeight="1">
      <c r="A303" s="27"/>
      <c r="B303" s="27"/>
      <c r="C303" s="27"/>
      <c r="D303" s="27"/>
      <c r="E303" s="27"/>
      <c r="F303" s="27"/>
      <c r="G303" s="27"/>
      <c r="H303" s="27"/>
      <c r="I303" s="27"/>
    </row>
    <row r="304" spans="1:9" ht="5.25" customHeight="1">
      <c r="A304" s="27"/>
      <c r="B304" s="27"/>
      <c r="C304" s="27"/>
      <c r="D304" s="27"/>
      <c r="E304" s="27"/>
      <c r="F304" s="27"/>
      <c r="G304" s="27"/>
      <c r="H304" s="27"/>
      <c r="I304" s="27"/>
    </row>
    <row r="305" spans="1:9" ht="5.25" customHeight="1">
      <c r="A305" s="27"/>
      <c r="B305" s="27"/>
      <c r="C305" s="27"/>
      <c r="D305" s="27"/>
      <c r="E305" s="27"/>
      <c r="F305" s="27"/>
      <c r="G305" s="27"/>
      <c r="H305" s="27"/>
      <c r="I305" s="27"/>
    </row>
    <row r="306" spans="1:9" ht="5.25" customHeight="1">
      <c r="A306" s="27"/>
      <c r="B306" s="27"/>
      <c r="C306" s="27"/>
      <c r="D306" s="27"/>
      <c r="E306" s="27"/>
      <c r="F306" s="27"/>
      <c r="G306" s="27"/>
      <c r="H306" s="27"/>
      <c r="I306" s="27"/>
    </row>
    <row r="307" spans="1:9" ht="5.25" customHeight="1">
      <c r="A307" s="27"/>
      <c r="B307" s="27"/>
      <c r="C307" s="27"/>
      <c r="D307" s="27"/>
      <c r="E307" s="27"/>
      <c r="F307" s="27"/>
      <c r="G307" s="27"/>
      <c r="H307" s="27"/>
      <c r="I307" s="27"/>
    </row>
    <row r="308" spans="1:9" ht="5.25" customHeight="1">
      <c r="A308" s="27"/>
      <c r="B308" s="27"/>
      <c r="C308" s="27"/>
      <c r="D308" s="27"/>
      <c r="E308" s="27"/>
      <c r="F308" s="27"/>
      <c r="G308" s="27"/>
      <c r="H308" s="27"/>
      <c r="I308" s="27"/>
    </row>
    <row r="309" spans="1:9" ht="5.25" customHeight="1">
      <c r="A309" s="27"/>
      <c r="B309" s="27"/>
      <c r="C309" s="27"/>
      <c r="D309" s="27"/>
      <c r="E309" s="27"/>
      <c r="F309" s="27"/>
      <c r="G309" s="27"/>
      <c r="H309" s="27"/>
      <c r="I309" s="27"/>
    </row>
    <row r="310" spans="1:9" ht="5.25" customHeight="1">
      <c r="A310" s="27"/>
      <c r="B310" s="27"/>
      <c r="C310" s="27"/>
      <c r="D310" s="27"/>
      <c r="E310" s="27"/>
      <c r="F310" s="27"/>
      <c r="G310" s="27"/>
      <c r="H310" s="27"/>
      <c r="I310" s="27"/>
    </row>
    <row r="311" spans="1:9" ht="5.25" customHeight="1">
      <c r="A311" s="27"/>
      <c r="B311" s="27"/>
      <c r="C311" s="27"/>
      <c r="D311" s="27"/>
      <c r="E311" s="27"/>
      <c r="F311" s="27"/>
      <c r="G311" s="27"/>
      <c r="H311" s="27"/>
      <c r="I311" s="27"/>
    </row>
    <row r="312" spans="1:9" ht="5.25" customHeight="1">
      <c r="A312" s="27"/>
      <c r="B312" s="27"/>
      <c r="C312" s="27"/>
      <c r="D312" s="27"/>
      <c r="E312" s="27"/>
      <c r="F312" s="27"/>
      <c r="G312" s="27"/>
      <c r="H312" s="27"/>
      <c r="I312" s="27"/>
    </row>
    <row r="313" spans="1:9" ht="5.25" customHeight="1">
      <c r="A313" s="27"/>
      <c r="B313" s="27"/>
      <c r="C313" s="27"/>
      <c r="D313" s="27"/>
      <c r="E313" s="27"/>
      <c r="F313" s="27"/>
      <c r="G313" s="27"/>
      <c r="H313" s="27"/>
      <c r="I313" s="27"/>
    </row>
    <row r="314" spans="1:9" ht="5.25" customHeight="1">
      <c r="A314" s="27"/>
      <c r="B314" s="27"/>
      <c r="C314" s="27"/>
      <c r="D314" s="27"/>
      <c r="E314" s="27"/>
      <c r="F314" s="27"/>
      <c r="G314" s="27"/>
      <c r="H314" s="27"/>
      <c r="I314" s="27"/>
    </row>
    <row r="315" spans="1:9" ht="5.25" customHeight="1">
      <c r="A315" s="27"/>
      <c r="B315" s="27"/>
      <c r="C315" s="27"/>
      <c r="D315" s="27"/>
      <c r="E315" s="27"/>
      <c r="F315" s="27"/>
      <c r="G315" s="27"/>
      <c r="H315" s="27"/>
      <c r="I315" s="27"/>
    </row>
    <row r="316" spans="1:9" ht="5.25" customHeight="1">
      <c r="A316" s="27"/>
      <c r="B316" s="27"/>
      <c r="C316" s="27"/>
      <c r="D316" s="27"/>
      <c r="E316" s="27"/>
      <c r="F316" s="27"/>
      <c r="G316" s="27"/>
      <c r="H316" s="27"/>
      <c r="I316" s="27"/>
    </row>
    <row r="317" spans="1:9" ht="5.25" customHeight="1">
      <c r="A317" s="27"/>
      <c r="B317" s="27"/>
      <c r="C317" s="27"/>
      <c r="D317" s="27"/>
      <c r="E317" s="27"/>
      <c r="F317" s="27"/>
      <c r="G317" s="27"/>
      <c r="H317" s="27"/>
      <c r="I317" s="27"/>
    </row>
    <row r="318" spans="1:9" ht="5.25" customHeight="1">
      <c r="A318" s="27"/>
      <c r="B318" s="27"/>
      <c r="C318" s="27"/>
      <c r="D318" s="27"/>
      <c r="E318" s="27"/>
      <c r="F318" s="27"/>
      <c r="G318" s="27"/>
      <c r="H318" s="27"/>
      <c r="I318" s="27"/>
    </row>
    <row r="319" spans="1:9" ht="5.25" customHeight="1">
      <c r="A319" s="27"/>
      <c r="B319" s="27"/>
      <c r="C319" s="27"/>
      <c r="D319" s="27"/>
      <c r="E319" s="27"/>
      <c r="F319" s="27"/>
      <c r="G319" s="27"/>
      <c r="H319" s="27"/>
      <c r="I319" s="27"/>
    </row>
    <row r="320" spans="1:9" ht="5.25" customHeight="1">
      <c r="A320" s="27"/>
      <c r="B320" s="27"/>
      <c r="C320" s="27"/>
      <c r="D320" s="27"/>
      <c r="E320" s="27"/>
      <c r="F320" s="27"/>
      <c r="G320" s="27"/>
      <c r="H320" s="27"/>
      <c r="I320" s="27"/>
    </row>
    <row r="321" spans="1:9" ht="5.25" customHeight="1">
      <c r="A321" s="27"/>
      <c r="B321" s="27"/>
      <c r="C321" s="27"/>
      <c r="D321" s="27"/>
      <c r="E321" s="27"/>
      <c r="F321" s="27"/>
      <c r="G321" s="27"/>
      <c r="H321" s="27"/>
      <c r="I321" s="27"/>
    </row>
    <row r="322" spans="1:9" ht="5.25" customHeight="1">
      <c r="A322" s="27"/>
      <c r="B322" s="27"/>
      <c r="C322" s="27"/>
      <c r="D322" s="27"/>
      <c r="E322" s="27"/>
      <c r="F322" s="27"/>
      <c r="G322" s="27"/>
      <c r="H322" s="27"/>
      <c r="I322" s="27"/>
    </row>
    <row r="323" spans="1:9" ht="5.25" customHeight="1">
      <c r="A323" s="27"/>
      <c r="B323" s="27"/>
      <c r="C323" s="27"/>
      <c r="D323" s="27"/>
      <c r="E323" s="27"/>
      <c r="F323" s="27"/>
      <c r="G323" s="27"/>
      <c r="H323" s="27"/>
      <c r="I323" s="27"/>
    </row>
    <row r="324" spans="1:9" ht="5.25" customHeight="1">
      <c r="A324" s="27"/>
      <c r="B324" s="27"/>
      <c r="C324" s="27"/>
      <c r="D324" s="27"/>
      <c r="E324" s="27"/>
      <c r="F324" s="27"/>
      <c r="G324" s="27"/>
      <c r="H324" s="27"/>
      <c r="I324" s="27"/>
    </row>
    <row r="325" spans="1:9" ht="5.25" customHeight="1">
      <c r="A325" s="27"/>
      <c r="B325" s="27"/>
      <c r="C325" s="27"/>
      <c r="D325" s="27"/>
      <c r="E325" s="27"/>
      <c r="F325" s="27"/>
      <c r="G325" s="27"/>
      <c r="H325" s="27"/>
      <c r="I325" s="27"/>
    </row>
    <row r="326" spans="1:9" ht="5.25" customHeight="1">
      <c r="A326" s="27"/>
      <c r="B326" s="27"/>
      <c r="C326" s="27"/>
      <c r="D326" s="27"/>
      <c r="E326" s="27"/>
      <c r="F326" s="27"/>
      <c r="G326" s="27"/>
      <c r="H326" s="27"/>
      <c r="I326" s="27"/>
    </row>
    <row r="327" spans="1:9" ht="5.25" customHeight="1">
      <c r="A327" s="27"/>
      <c r="B327" s="27"/>
      <c r="C327" s="27"/>
      <c r="D327" s="27"/>
      <c r="E327" s="27"/>
      <c r="F327" s="27"/>
      <c r="G327" s="27"/>
      <c r="H327" s="27"/>
      <c r="I327" s="27"/>
    </row>
    <row r="328" spans="1:9" ht="5.25" customHeight="1">
      <c r="A328" s="27"/>
      <c r="B328" s="27"/>
      <c r="C328" s="27"/>
      <c r="D328" s="27"/>
      <c r="E328" s="27"/>
      <c r="F328" s="27"/>
      <c r="G328" s="27"/>
      <c r="H328" s="27"/>
      <c r="I328" s="27"/>
    </row>
    <row r="329" spans="1:9" ht="5.25" customHeight="1">
      <c r="A329" s="27"/>
      <c r="B329" s="27"/>
      <c r="C329" s="27"/>
      <c r="D329" s="27"/>
      <c r="E329" s="27"/>
      <c r="F329" s="27"/>
      <c r="G329" s="27"/>
      <c r="H329" s="27"/>
      <c r="I329" s="27"/>
    </row>
    <row r="330" spans="1:9" ht="5.25" customHeight="1">
      <c r="A330" s="27"/>
      <c r="B330" s="27"/>
      <c r="C330" s="27"/>
      <c r="D330" s="27"/>
      <c r="E330" s="27"/>
      <c r="F330" s="27"/>
      <c r="G330" s="27"/>
      <c r="H330" s="27"/>
      <c r="I330" s="27"/>
    </row>
    <row r="331" spans="1:9" ht="5.25" customHeight="1">
      <c r="A331" s="27"/>
      <c r="B331" s="27"/>
      <c r="C331" s="27"/>
      <c r="D331" s="27"/>
      <c r="E331" s="27"/>
      <c r="F331" s="27"/>
      <c r="G331" s="27"/>
      <c r="H331" s="27"/>
      <c r="I331" s="27"/>
    </row>
    <row r="332" spans="1:9" ht="5.25" customHeight="1">
      <c r="A332" s="27"/>
      <c r="B332" s="27"/>
      <c r="C332" s="27"/>
      <c r="D332" s="27"/>
      <c r="E332" s="27"/>
      <c r="F332" s="27"/>
      <c r="G332" s="27"/>
      <c r="H332" s="27"/>
      <c r="I332" s="27"/>
    </row>
    <row r="333" spans="1:9" ht="5.25" customHeight="1">
      <c r="A333" s="27"/>
      <c r="B333" s="27"/>
      <c r="C333" s="27"/>
      <c r="D333" s="27"/>
      <c r="E333" s="27"/>
      <c r="F333" s="27"/>
      <c r="G333" s="27"/>
      <c r="H333" s="27"/>
      <c r="I333" s="27"/>
    </row>
    <row r="334" spans="1:9" ht="5.25" customHeight="1">
      <c r="A334" s="27"/>
      <c r="B334" s="27"/>
      <c r="C334" s="27"/>
      <c r="D334" s="27"/>
      <c r="E334" s="27"/>
      <c r="F334" s="27"/>
      <c r="G334" s="27"/>
      <c r="H334" s="27"/>
      <c r="I334" s="27"/>
    </row>
    <row r="335" spans="1:9" ht="5.25" customHeight="1">
      <c r="A335" s="27"/>
      <c r="B335" s="27"/>
      <c r="C335" s="27"/>
      <c r="D335" s="27"/>
      <c r="E335" s="27"/>
      <c r="F335" s="27"/>
      <c r="G335" s="27"/>
      <c r="H335" s="27"/>
      <c r="I335" s="27"/>
    </row>
    <row r="336" spans="1:9" ht="5.25" customHeight="1">
      <c r="A336" s="27"/>
      <c r="B336" s="27"/>
      <c r="C336" s="27"/>
      <c r="D336" s="27"/>
      <c r="E336" s="27"/>
      <c r="F336" s="27"/>
      <c r="G336" s="27"/>
      <c r="H336" s="27"/>
      <c r="I336" s="27"/>
    </row>
    <row r="337" spans="1:9" ht="5.25" customHeight="1">
      <c r="A337" s="27"/>
      <c r="B337" s="27"/>
      <c r="C337" s="27"/>
      <c r="D337" s="27"/>
      <c r="E337" s="27"/>
      <c r="F337" s="27"/>
      <c r="G337" s="27"/>
      <c r="H337" s="27"/>
      <c r="I337" s="27"/>
    </row>
    <row r="338" spans="1:9" ht="5.25" customHeight="1">
      <c r="A338" s="27"/>
      <c r="B338" s="27"/>
      <c r="C338" s="27"/>
      <c r="D338" s="27"/>
      <c r="E338" s="27"/>
      <c r="F338" s="27"/>
      <c r="G338" s="27"/>
      <c r="H338" s="27"/>
      <c r="I338" s="27"/>
    </row>
    <row r="339" spans="1:9" ht="5.25" customHeight="1">
      <c r="A339" s="27"/>
      <c r="B339" s="27"/>
      <c r="C339" s="27"/>
      <c r="D339" s="27"/>
      <c r="E339" s="27"/>
      <c r="F339" s="27"/>
      <c r="G339" s="27"/>
      <c r="H339" s="27"/>
      <c r="I339" s="27"/>
    </row>
    <row r="340" spans="1:9" ht="5.25" customHeight="1">
      <c r="A340" s="27"/>
      <c r="B340" s="27"/>
      <c r="C340" s="27"/>
      <c r="D340" s="27"/>
      <c r="E340" s="27"/>
      <c r="F340" s="27"/>
      <c r="G340" s="27"/>
      <c r="H340" s="27"/>
      <c r="I340" s="27"/>
    </row>
    <row r="341" spans="1:9" ht="5.25" customHeight="1">
      <c r="A341" s="27"/>
      <c r="B341" s="27"/>
      <c r="C341" s="27"/>
      <c r="D341" s="27"/>
      <c r="E341" s="27"/>
      <c r="F341" s="27"/>
      <c r="G341" s="27"/>
      <c r="H341" s="27"/>
      <c r="I341" s="27"/>
    </row>
    <row r="342" spans="1:9" ht="5.25" customHeight="1">
      <c r="A342" s="27"/>
      <c r="B342" s="27"/>
      <c r="C342" s="27"/>
      <c r="D342" s="27"/>
      <c r="E342" s="27"/>
      <c r="F342" s="27"/>
      <c r="G342" s="27"/>
      <c r="H342" s="27"/>
      <c r="I342" s="27"/>
    </row>
    <row r="343" spans="1:9" ht="5.25" customHeight="1">
      <c r="A343" s="27"/>
      <c r="B343" s="27"/>
      <c r="C343" s="27"/>
      <c r="D343" s="27"/>
      <c r="E343" s="27"/>
      <c r="F343" s="27"/>
      <c r="G343" s="27"/>
      <c r="H343" s="27"/>
      <c r="I343" s="27"/>
    </row>
    <row r="344" spans="1:9" ht="5.25" customHeight="1">
      <c r="A344" s="27"/>
      <c r="B344" s="27"/>
      <c r="C344" s="27"/>
      <c r="D344" s="27"/>
      <c r="E344" s="27"/>
      <c r="F344" s="27"/>
      <c r="G344" s="27"/>
      <c r="H344" s="27"/>
      <c r="I344" s="27"/>
    </row>
    <row r="345" spans="1:9" ht="5.25" customHeight="1">
      <c r="A345" s="27"/>
      <c r="B345" s="27"/>
      <c r="C345" s="27"/>
      <c r="D345" s="27"/>
      <c r="E345" s="27"/>
      <c r="F345" s="27"/>
      <c r="G345" s="27"/>
      <c r="H345" s="27"/>
      <c r="I345" s="27"/>
    </row>
    <row r="346" spans="1:9" ht="5.25" customHeight="1">
      <c r="A346" s="27"/>
      <c r="B346" s="27"/>
      <c r="C346" s="27"/>
      <c r="D346" s="27"/>
      <c r="E346" s="27"/>
      <c r="F346" s="27"/>
      <c r="G346" s="27"/>
      <c r="H346" s="27"/>
      <c r="I346" s="27"/>
    </row>
    <row r="347" spans="1:9" ht="5.25" customHeight="1">
      <c r="A347" s="27"/>
      <c r="B347" s="27"/>
      <c r="C347" s="27"/>
      <c r="D347" s="27"/>
      <c r="E347" s="27"/>
      <c r="F347" s="27"/>
      <c r="G347" s="27"/>
      <c r="H347" s="27"/>
      <c r="I347" s="27"/>
    </row>
    <row r="348" spans="1:9" ht="5.25" customHeight="1">
      <c r="A348" s="27"/>
      <c r="B348" s="27"/>
      <c r="C348" s="27"/>
      <c r="D348" s="27"/>
      <c r="E348" s="27"/>
      <c r="F348" s="27"/>
      <c r="G348" s="27"/>
      <c r="H348" s="27"/>
      <c r="I348" s="27"/>
    </row>
    <row r="349" spans="1:9" ht="5.25" customHeight="1">
      <c r="A349" s="27"/>
      <c r="B349" s="27"/>
      <c r="C349" s="27"/>
      <c r="D349" s="27"/>
      <c r="E349" s="27"/>
      <c r="F349" s="27"/>
      <c r="G349" s="27"/>
      <c r="H349" s="27"/>
      <c r="I349" s="27"/>
    </row>
    <row r="350" spans="1:9" ht="5.25" customHeight="1">
      <c r="A350" s="27"/>
      <c r="B350" s="27"/>
      <c r="C350" s="27"/>
      <c r="D350" s="27"/>
      <c r="E350" s="27"/>
      <c r="F350" s="27"/>
      <c r="G350" s="27"/>
      <c r="H350" s="27"/>
      <c r="I350" s="27"/>
    </row>
    <row r="351" spans="1:9" ht="5.25" customHeight="1">
      <c r="A351" s="27"/>
      <c r="B351" s="27"/>
      <c r="C351" s="27"/>
      <c r="D351" s="27"/>
      <c r="E351" s="27"/>
      <c r="F351" s="27"/>
      <c r="G351" s="27"/>
      <c r="H351" s="27"/>
      <c r="I351" s="27"/>
    </row>
    <row r="352" spans="1:9" ht="5.25" customHeight="1">
      <c r="A352" s="27"/>
      <c r="B352" s="27"/>
      <c r="C352" s="27"/>
      <c r="D352" s="27"/>
      <c r="E352" s="27"/>
      <c r="F352" s="27"/>
      <c r="G352" s="27"/>
      <c r="H352" s="27"/>
      <c r="I352" s="27"/>
    </row>
    <row r="353" spans="1:9" ht="5.25" customHeight="1">
      <c r="A353" s="27"/>
      <c r="B353" s="27"/>
      <c r="C353" s="27"/>
      <c r="D353" s="27"/>
      <c r="E353" s="27"/>
      <c r="F353" s="27"/>
      <c r="G353" s="27"/>
      <c r="H353" s="27"/>
      <c r="I353" s="27"/>
    </row>
    <row r="354" spans="1:9" ht="5.25" customHeight="1">
      <c r="A354" s="27"/>
      <c r="B354" s="27"/>
      <c r="C354" s="27"/>
      <c r="D354" s="27"/>
      <c r="E354" s="27"/>
      <c r="F354" s="27"/>
      <c r="G354" s="27"/>
      <c r="H354" s="27"/>
      <c r="I354" s="27"/>
    </row>
    <row r="355" spans="1:9" ht="5.25" customHeight="1">
      <c r="A355" s="27"/>
      <c r="B355" s="27"/>
      <c r="C355" s="27"/>
      <c r="D355" s="27"/>
      <c r="E355" s="27"/>
      <c r="F355" s="27"/>
      <c r="G355" s="27"/>
      <c r="H355" s="27"/>
      <c r="I355" s="27"/>
    </row>
    <row r="356" spans="1:9" ht="5.25" customHeight="1">
      <c r="A356" s="27"/>
      <c r="B356" s="27"/>
      <c r="C356" s="27"/>
      <c r="D356" s="27"/>
      <c r="E356" s="27"/>
      <c r="F356" s="27"/>
      <c r="G356" s="27"/>
      <c r="H356" s="27"/>
      <c r="I356" s="27"/>
    </row>
    <row r="357" spans="1:9" ht="5.25" customHeight="1">
      <c r="A357" s="27"/>
      <c r="B357" s="27"/>
      <c r="C357" s="27"/>
      <c r="D357" s="27"/>
      <c r="E357" s="27"/>
      <c r="F357" s="27"/>
      <c r="G357" s="27"/>
      <c r="H357" s="27"/>
      <c r="I357" s="27"/>
    </row>
    <row r="358" spans="1:9" ht="5.25" customHeight="1">
      <c r="A358" s="27"/>
      <c r="B358" s="27"/>
      <c r="C358" s="27"/>
      <c r="D358" s="27"/>
      <c r="E358" s="27"/>
      <c r="F358" s="27"/>
      <c r="G358" s="27"/>
      <c r="H358" s="27"/>
      <c r="I358" s="27"/>
    </row>
    <row r="359" spans="1:9" ht="5.25" customHeight="1">
      <c r="A359" s="27"/>
      <c r="B359" s="27"/>
      <c r="C359" s="27"/>
      <c r="D359" s="27"/>
      <c r="E359" s="27"/>
      <c r="F359" s="27"/>
      <c r="G359" s="27"/>
      <c r="H359" s="27"/>
      <c r="I359" s="27"/>
    </row>
    <row r="360" spans="1:9" ht="5.25" customHeight="1">
      <c r="A360" s="27"/>
      <c r="B360" s="27"/>
      <c r="C360" s="27"/>
      <c r="D360" s="27"/>
      <c r="E360" s="27"/>
      <c r="F360" s="27"/>
      <c r="G360" s="27"/>
      <c r="H360" s="27"/>
      <c r="I360" s="27"/>
    </row>
    <row r="361" spans="1:9" ht="5.25" customHeight="1">
      <c r="A361" s="27"/>
      <c r="B361" s="27"/>
      <c r="C361" s="27"/>
      <c r="D361" s="27"/>
      <c r="E361" s="27"/>
      <c r="F361" s="27"/>
      <c r="G361" s="27"/>
      <c r="H361" s="27"/>
      <c r="I361" s="27"/>
    </row>
    <row r="362" spans="1:9" ht="5.25" customHeight="1">
      <c r="A362" s="27"/>
      <c r="B362" s="27"/>
      <c r="C362" s="27"/>
      <c r="D362" s="27"/>
      <c r="E362" s="27"/>
      <c r="F362" s="27"/>
      <c r="G362" s="27"/>
      <c r="H362" s="27"/>
      <c r="I362" s="27"/>
    </row>
    <row r="363" spans="1:9" ht="5.25" customHeight="1">
      <c r="A363" s="27"/>
      <c r="B363" s="27"/>
      <c r="C363" s="27"/>
      <c r="D363" s="27"/>
      <c r="E363" s="27"/>
      <c r="F363" s="27"/>
      <c r="G363" s="27"/>
      <c r="H363" s="27"/>
      <c r="I363" s="27"/>
    </row>
    <row r="364" spans="1:9" ht="5.25" customHeight="1">
      <c r="A364" s="27"/>
      <c r="B364" s="27"/>
      <c r="C364" s="27"/>
      <c r="D364" s="27"/>
      <c r="E364" s="27"/>
      <c r="F364" s="27"/>
      <c r="G364" s="27"/>
      <c r="H364" s="27"/>
      <c r="I364" s="27"/>
    </row>
    <row r="365" spans="1:9" ht="5.25" customHeight="1">
      <c r="A365" s="27"/>
      <c r="B365" s="27"/>
      <c r="C365" s="27"/>
      <c r="D365" s="27"/>
      <c r="E365" s="27"/>
      <c r="F365" s="27"/>
      <c r="G365" s="27"/>
      <c r="H365" s="27"/>
      <c r="I365" s="27"/>
    </row>
    <row r="366" spans="1:9" ht="5.25" customHeight="1">
      <c r="A366" s="27"/>
      <c r="B366" s="27"/>
      <c r="C366" s="27"/>
      <c r="D366" s="27"/>
      <c r="E366" s="27"/>
      <c r="F366" s="27"/>
      <c r="G366" s="27"/>
      <c r="H366" s="27"/>
      <c r="I366" s="27"/>
    </row>
    <row r="367" spans="1:9" ht="5.25" customHeight="1">
      <c r="A367" s="27"/>
      <c r="B367" s="27"/>
      <c r="C367" s="27"/>
      <c r="D367" s="27"/>
      <c r="E367" s="27"/>
      <c r="F367" s="27"/>
      <c r="G367" s="27"/>
      <c r="H367" s="27"/>
      <c r="I367" s="27"/>
    </row>
    <row r="368" spans="1:9" ht="5.25" customHeight="1">
      <c r="A368" s="27"/>
      <c r="B368" s="27"/>
      <c r="C368" s="27"/>
      <c r="D368" s="27"/>
      <c r="E368" s="27"/>
      <c r="F368" s="27"/>
      <c r="G368" s="27"/>
      <c r="H368" s="27"/>
      <c r="I368" s="27"/>
    </row>
    <row r="369" spans="1:9" ht="5.25" customHeight="1">
      <c r="A369" s="27"/>
      <c r="B369" s="27"/>
      <c r="C369" s="27"/>
      <c r="D369" s="27"/>
      <c r="E369" s="27"/>
      <c r="F369" s="27"/>
      <c r="G369" s="27"/>
      <c r="H369" s="27"/>
      <c r="I369" s="27"/>
    </row>
    <row r="370" spans="1:9" ht="5.25" customHeight="1">
      <c r="A370" s="27"/>
      <c r="B370" s="27"/>
      <c r="C370" s="27"/>
      <c r="D370" s="27"/>
      <c r="E370" s="27"/>
      <c r="F370" s="27"/>
      <c r="G370" s="27"/>
      <c r="H370" s="27"/>
      <c r="I370" s="27"/>
    </row>
    <row r="371" spans="1:9" ht="5.25" customHeight="1">
      <c r="A371" s="27"/>
      <c r="B371" s="27"/>
      <c r="C371" s="27"/>
      <c r="D371" s="27"/>
      <c r="E371" s="27"/>
      <c r="F371" s="27"/>
      <c r="G371" s="27"/>
      <c r="H371" s="27"/>
      <c r="I371" s="27"/>
    </row>
    <row r="372" spans="1:9" ht="5.25" customHeight="1">
      <c r="A372" s="27"/>
      <c r="B372" s="27"/>
      <c r="C372" s="27"/>
      <c r="D372" s="27"/>
      <c r="E372" s="27"/>
      <c r="F372" s="27"/>
      <c r="G372" s="27"/>
      <c r="H372" s="27"/>
      <c r="I372" s="27"/>
    </row>
    <row r="373" spans="1:9" ht="5.25" customHeight="1">
      <c r="A373" s="27"/>
      <c r="B373" s="27"/>
      <c r="C373" s="27"/>
      <c r="D373" s="27"/>
      <c r="E373" s="27"/>
      <c r="F373" s="27"/>
      <c r="G373" s="27"/>
      <c r="H373" s="27"/>
      <c r="I373" s="27"/>
    </row>
    <row r="374" spans="1:9" ht="5.25" customHeight="1">
      <c r="A374" s="27"/>
      <c r="B374" s="27"/>
      <c r="C374" s="27"/>
      <c r="D374" s="27"/>
      <c r="E374" s="27"/>
      <c r="F374" s="27"/>
      <c r="G374" s="27"/>
      <c r="H374" s="27"/>
      <c r="I374" s="27"/>
    </row>
    <row r="375" spans="1:9" ht="5.25" customHeight="1">
      <c r="A375" s="27"/>
      <c r="B375" s="27"/>
      <c r="C375" s="27"/>
      <c r="D375" s="27"/>
      <c r="E375" s="27"/>
      <c r="F375" s="27"/>
      <c r="G375" s="27"/>
      <c r="H375" s="27"/>
      <c r="I375" s="27"/>
    </row>
    <row r="376" spans="1:9" ht="5.25" customHeight="1">
      <c r="A376" s="27"/>
      <c r="B376" s="27"/>
      <c r="C376" s="27"/>
      <c r="D376" s="27"/>
      <c r="E376" s="27"/>
      <c r="F376" s="27"/>
      <c r="G376" s="27"/>
      <c r="H376" s="27"/>
      <c r="I376" s="27"/>
    </row>
    <row r="377" spans="1:9" ht="5.25" customHeight="1">
      <c r="A377" s="27"/>
      <c r="B377" s="27"/>
      <c r="C377" s="27"/>
      <c r="D377" s="27"/>
      <c r="E377" s="27"/>
      <c r="F377" s="27"/>
      <c r="G377" s="27"/>
      <c r="H377" s="27"/>
      <c r="I377" s="27"/>
    </row>
    <row r="378" spans="1:9" ht="5.25" customHeight="1">
      <c r="A378" s="27"/>
      <c r="B378" s="27"/>
      <c r="C378" s="27"/>
      <c r="D378" s="27"/>
      <c r="E378" s="27"/>
      <c r="F378" s="27"/>
      <c r="G378" s="27"/>
      <c r="H378" s="27"/>
      <c r="I378" s="27"/>
    </row>
    <row r="379" spans="1:9" ht="5.25" customHeight="1">
      <c r="A379" s="27"/>
      <c r="B379" s="27"/>
      <c r="C379" s="27"/>
      <c r="D379" s="27"/>
      <c r="E379" s="27"/>
      <c r="F379" s="27"/>
      <c r="G379" s="27"/>
      <c r="H379" s="27"/>
      <c r="I379" s="27"/>
    </row>
    <row r="380" spans="1:9" ht="5.25" customHeight="1">
      <c r="A380" s="27"/>
      <c r="B380" s="27"/>
      <c r="C380" s="27"/>
      <c r="D380" s="27"/>
      <c r="E380" s="27"/>
      <c r="F380" s="27"/>
      <c r="G380" s="27"/>
      <c r="H380" s="27"/>
      <c r="I380" s="27"/>
    </row>
    <row r="381" spans="1:9" ht="5.25" customHeight="1">
      <c r="A381" s="27"/>
      <c r="B381" s="27"/>
      <c r="C381" s="27"/>
      <c r="D381" s="27"/>
      <c r="E381" s="27"/>
      <c r="F381" s="27"/>
      <c r="G381" s="27"/>
      <c r="H381" s="27"/>
      <c r="I381" s="27"/>
    </row>
    <row r="382" spans="1:9" ht="5.25" customHeight="1">
      <c r="A382" s="27"/>
      <c r="B382" s="27"/>
      <c r="C382" s="27"/>
      <c r="D382" s="27"/>
      <c r="E382" s="27"/>
      <c r="F382" s="27"/>
      <c r="G382" s="27"/>
      <c r="H382" s="27"/>
      <c r="I382" s="27"/>
    </row>
    <row r="383" spans="1:9" ht="5.25" customHeight="1">
      <c r="A383" s="27"/>
      <c r="B383" s="27"/>
      <c r="C383" s="27"/>
      <c r="D383" s="27"/>
      <c r="E383" s="27"/>
      <c r="F383" s="27"/>
      <c r="G383" s="27"/>
      <c r="H383" s="27"/>
      <c r="I383" s="27"/>
    </row>
    <row r="384" spans="1:9" ht="5.25" customHeight="1">
      <c r="A384" s="27"/>
      <c r="B384" s="27"/>
      <c r="C384" s="27"/>
      <c r="D384" s="27"/>
      <c r="E384" s="27"/>
      <c r="F384" s="27"/>
      <c r="G384" s="27"/>
      <c r="H384" s="27"/>
      <c r="I384" s="27"/>
    </row>
    <row r="385" spans="1:9" ht="5.25" customHeight="1">
      <c r="A385" s="27"/>
      <c r="B385" s="27"/>
      <c r="C385" s="27"/>
      <c r="D385" s="27"/>
      <c r="E385" s="27"/>
      <c r="F385" s="27"/>
      <c r="G385" s="27"/>
      <c r="H385" s="27"/>
      <c r="I385" s="27"/>
    </row>
    <row r="386" spans="1:9" ht="5.25" customHeight="1">
      <c r="A386" s="27"/>
      <c r="B386" s="27"/>
      <c r="C386" s="27"/>
      <c r="D386" s="27"/>
      <c r="E386" s="27"/>
      <c r="F386" s="27"/>
      <c r="G386" s="27"/>
      <c r="H386" s="27"/>
      <c r="I386" s="27"/>
    </row>
    <row r="387" spans="1:9" ht="5.25" customHeight="1">
      <c r="A387" s="27"/>
      <c r="B387" s="27"/>
      <c r="C387" s="27"/>
      <c r="D387" s="27"/>
      <c r="E387" s="27"/>
      <c r="F387" s="27"/>
      <c r="G387" s="27"/>
      <c r="H387" s="27"/>
      <c r="I387" s="27"/>
    </row>
    <row r="388" spans="1:9" ht="5.25" customHeight="1">
      <c r="A388" s="27"/>
      <c r="B388" s="27"/>
      <c r="C388" s="27"/>
      <c r="D388" s="27"/>
      <c r="E388" s="27"/>
      <c r="F388" s="27"/>
      <c r="G388" s="27"/>
      <c r="H388" s="27"/>
      <c r="I388" s="27"/>
    </row>
    <row r="389" spans="1:9" ht="5.25" customHeight="1">
      <c r="A389" s="27"/>
      <c r="B389" s="27"/>
      <c r="C389" s="27"/>
      <c r="D389" s="27"/>
      <c r="E389" s="27"/>
      <c r="F389" s="27"/>
      <c r="G389" s="27"/>
      <c r="H389" s="27"/>
      <c r="I389" s="27"/>
    </row>
    <row r="390" spans="1:9" ht="5.25" customHeight="1">
      <c r="A390" s="27"/>
      <c r="B390" s="27"/>
      <c r="C390" s="27"/>
      <c r="D390" s="27"/>
      <c r="E390" s="27"/>
      <c r="F390" s="27"/>
      <c r="G390" s="27"/>
      <c r="H390" s="27"/>
      <c r="I390" s="27"/>
    </row>
    <row r="391" spans="1:9" ht="5.25" customHeight="1">
      <c r="A391" s="27"/>
      <c r="B391" s="27"/>
      <c r="C391" s="27"/>
      <c r="D391" s="27"/>
      <c r="E391" s="27"/>
      <c r="F391" s="27"/>
      <c r="G391" s="27"/>
      <c r="H391" s="27"/>
      <c r="I391" s="27"/>
    </row>
    <row r="392" spans="1:9" ht="5.25" customHeight="1">
      <c r="A392" s="27"/>
      <c r="B392" s="27"/>
      <c r="C392" s="27"/>
      <c r="D392" s="27"/>
      <c r="E392" s="27"/>
      <c r="F392" s="27"/>
      <c r="G392" s="27"/>
      <c r="H392" s="27"/>
      <c r="I392" s="27"/>
    </row>
    <row r="393" spans="1:9" ht="5.25" customHeight="1">
      <c r="A393" s="27"/>
      <c r="B393" s="27"/>
      <c r="C393" s="27"/>
      <c r="D393" s="27"/>
      <c r="E393" s="27"/>
      <c r="F393" s="27"/>
      <c r="G393" s="27"/>
      <c r="H393" s="27"/>
      <c r="I393" s="27"/>
    </row>
    <row r="394" spans="1:9" ht="5.25" customHeight="1">
      <c r="A394" s="27"/>
      <c r="B394" s="27"/>
      <c r="C394" s="27"/>
      <c r="D394" s="27"/>
      <c r="E394" s="27"/>
      <c r="F394" s="27"/>
      <c r="G394" s="27"/>
      <c r="H394" s="27"/>
      <c r="I394" s="27"/>
    </row>
    <row r="395" spans="1:9" ht="5.25" customHeight="1">
      <c r="A395" s="27"/>
      <c r="B395" s="27"/>
      <c r="C395" s="27"/>
      <c r="D395" s="27"/>
      <c r="E395" s="27"/>
      <c r="F395" s="27"/>
      <c r="G395" s="27"/>
      <c r="H395" s="27"/>
      <c r="I395" s="27"/>
    </row>
    <row r="396" spans="1:9" ht="5.25" customHeight="1">
      <c r="A396" s="27"/>
      <c r="B396" s="27"/>
      <c r="C396" s="27"/>
      <c r="D396" s="27"/>
      <c r="E396" s="27"/>
      <c r="F396" s="27"/>
      <c r="G396" s="27"/>
      <c r="H396" s="27"/>
      <c r="I396" s="27"/>
    </row>
    <row r="397" spans="1:9" ht="5.25" customHeight="1">
      <c r="A397" s="27"/>
      <c r="B397" s="27"/>
      <c r="C397" s="27"/>
      <c r="D397" s="27"/>
      <c r="E397" s="27"/>
      <c r="F397" s="27"/>
      <c r="G397" s="27"/>
      <c r="H397" s="27"/>
      <c r="I397" s="27"/>
    </row>
    <row r="398" spans="1:9" ht="5.25" customHeight="1">
      <c r="A398" s="27"/>
      <c r="B398" s="27"/>
      <c r="C398" s="27"/>
      <c r="D398" s="27"/>
      <c r="E398" s="27"/>
      <c r="F398" s="27"/>
      <c r="G398" s="27"/>
      <c r="H398" s="27"/>
      <c r="I398" s="27"/>
    </row>
    <row r="399" spans="1:9" ht="5.25" customHeight="1">
      <c r="A399" s="27"/>
      <c r="B399" s="27"/>
      <c r="C399" s="27"/>
      <c r="D399" s="27"/>
      <c r="E399" s="27"/>
      <c r="F399" s="27"/>
      <c r="G399" s="27"/>
      <c r="H399" s="27"/>
      <c r="I399" s="27"/>
    </row>
    <row r="400" spans="1:9" ht="5.25" customHeight="1">
      <c r="A400" s="27"/>
      <c r="B400" s="27"/>
      <c r="C400" s="27"/>
      <c r="D400" s="27"/>
      <c r="E400" s="27"/>
      <c r="F400" s="27"/>
      <c r="G400" s="27"/>
      <c r="H400" s="27"/>
      <c r="I400" s="27"/>
    </row>
    <row r="401" spans="1:9" ht="5.25" customHeight="1">
      <c r="A401" s="27"/>
      <c r="B401" s="27"/>
      <c r="C401" s="27"/>
      <c r="D401" s="27"/>
      <c r="E401" s="27"/>
      <c r="F401" s="27"/>
      <c r="G401" s="27"/>
      <c r="H401" s="27"/>
      <c r="I401" s="27"/>
    </row>
    <row r="402" spans="1:9" ht="5.25" customHeight="1">
      <c r="A402" s="27"/>
      <c r="B402" s="27"/>
      <c r="C402" s="27"/>
      <c r="D402" s="27"/>
      <c r="E402" s="27"/>
      <c r="F402" s="27"/>
      <c r="G402" s="27"/>
      <c r="H402" s="27"/>
      <c r="I402" s="27"/>
    </row>
    <row r="403" spans="1:9" ht="5.25" customHeight="1">
      <c r="A403" s="27"/>
      <c r="B403" s="27"/>
      <c r="C403" s="27"/>
      <c r="D403" s="27"/>
      <c r="E403" s="27"/>
      <c r="F403" s="27"/>
      <c r="G403" s="27"/>
      <c r="H403" s="27"/>
      <c r="I403" s="27"/>
    </row>
    <row r="404" spans="1:9" ht="5.25" customHeight="1">
      <c r="A404" s="27"/>
      <c r="B404" s="27"/>
      <c r="C404" s="27"/>
      <c r="D404" s="27"/>
      <c r="E404" s="27"/>
      <c r="F404" s="27"/>
      <c r="G404" s="27"/>
      <c r="H404" s="27"/>
      <c r="I404" s="27"/>
    </row>
    <row r="405" spans="1:9" ht="5.25" customHeight="1">
      <c r="A405" s="27"/>
      <c r="B405" s="27"/>
      <c r="C405" s="27"/>
      <c r="D405" s="27"/>
      <c r="E405" s="27"/>
      <c r="F405" s="27"/>
      <c r="G405" s="27"/>
      <c r="H405" s="27"/>
      <c r="I405" s="27"/>
    </row>
    <row r="406" spans="1:9" ht="5.25" customHeight="1">
      <c r="A406" s="27"/>
      <c r="B406" s="27"/>
      <c r="C406" s="27"/>
      <c r="D406" s="27"/>
      <c r="E406" s="27"/>
      <c r="F406" s="27"/>
      <c r="G406" s="27"/>
      <c r="H406" s="27"/>
      <c r="I406" s="27"/>
    </row>
    <row r="407" spans="1:9" ht="5.25" customHeight="1">
      <c r="A407" s="27"/>
      <c r="B407" s="27"/>
      <c r="C407" s="27"/>
      <c r="D407" s="27"/>
      <c r="E407" s="27"/>
      <c r="F407" s="27"/>
      <c r="G407" s="27"/>
      <c r="H407" s="27"/>
      <c r="I407" s="27"/>
    </row>
    <row r="408" spans="1:9" ht="5.25" customHeight="1">
      <c r="A408" s="27"/>
      <c r="B408" s="27"/>
      <c r="C408" s="27"/>
      <c r="D408" s="27"/>
      <c r="E408" s="27"/>
      <c r="F408" s="27"/>
      <c r="G408" s="27"/>
      <c r="H408" s="27"/>
      <c r="I408" s="27"/>
    </row>
    <row r="409" spans="1:9" ht="5.25" customHeight="1">
      <c r="A409" s="27"/>
      <c r="B409" s="27"/>
      <c r="C409" s="27"/>
      <c r="D409" s="27"/>
      <c r="E409" s="27"/>
      <c r="F409" s="27"/>
      <c r="G409" s="27"/>
      <c r="H409" s="27"/>
      <c r="I409" s="27"/>
    </row>
    <row r="410" spans="1:9" ht="5.25" customHeight="1">
      <c r="A410" s="27"/>
      <c r="B410" s="27"/>
      <c r="C410" s="27"/>
      <c r="D410" s="27"/>
      <c r="E410" s="27"/>
      <c r="F410" s="27"/>
      <c r="G410" s="27"/>
      <c r="H410" s="27"/>
      <c r="I410" s="27"/>
    </row>
    <row r="411" spans="1:9" ht="5.25" customHeight="1">
      <c r="A411" s="27"/>
      <c r="B411" s="27"/>
      <c r="C411" s="27"/>
      <c r="D411" s="27"/>
      <c r="E411" s="27"/>
      <c r="F411" s="27"/>
      <c r="G411" s="27"/>
      <c r="H411" s="27"/>
      <c r="I411" s="27"/>
    </row>
    <row r="412" spans="1:9" ht="5.25" customHeight="1">
      <c r="A412" s="27"/>
      <c r="B412" s="27"/>
      <c r="C412" s="27"/>
      <c r="D412" s="27"/>
      <c r="E412" s="27"/>
      <c r="F412" s="27"/>
      <c r="G412" s="27"/>
      <c r="H412" s="27"/>
      <c r="I412" s="27"/>
    </row>
    <row r="413" spans="1:9" ht="5.25" customHeight="1">
      <c r="A413" s="27"/>
      <c r="B413" s="27"/>
      <c r="C413" s="27"/>
      <c r="D413" s="27"/>
      <c r="E413" s="27"/>
      <c r="F413" s="27"/>
      <c r="G413" s="27"/>
      <c r="H413" s="27"/>
      <c r="I413" s="27"/>
    </row>
    <row r="414" spans="1:9" ht="5.25" customHeight="1">
      <c r="A414" s="27"/>
      <c r="B414" s="27"/>
      <c r="C414" s="27"/>
      <c r="D414" s="27"/>
      <c r="E414" s="27"/>
      <c r="F414" s="27"/>
      <c r="G414" s="27"/>
      <c r="H414" s="27"/>
      <c r="I414" s="27"/>
    </row>
    <row r="415" spans="1:9" ht="5.25" customHeight="1">
      <c r="A415" s="27"/>
      <c r="B415" s="27"/>
      <c r="C415" s="27"/>
      <c r="D415" s="27"/>
      <c r="E415" s="27"/>
      <c r="F415" s="27"/>
      <c r="G415" s="27"/>
      <c r="H415" s="27"/>
      <c r="I415" s="27"/>
    </row>
    <row r="416" spans="1:9" ht="5.25" customHeight="1">
      <c r="A416" s="27"/>
      <c r="B416" s="27"/>
      <c r="C416" s="27"/>
      <c r="D416" s="27"/>
      <c r="E416" s="27"/>
      <c r="F416" s="27"/>
      <c r="G416" s="27"/>
      <c r="H416" s="27"/>
      <c r="I416" s="27"/>
    </row>
    <row r="417" spans="1:9" ht="5.25" customHeight="1">
      <c r="A417" s="27"/>
      <c r="B417" s="27"/>
      <c r="C417" s="27"/>
      <c r="D417" s="27"/>
      <c r="E417" s="27"/>
      <c r="F417" s="27"/>
      <c r="G417" s="27"/>
      <c r="H417" s="27"/>
      <c r="I417" s="27"/>
    </row>
    <row r="418" spans="1:9" ht="5.25" customHeight="1">
      <c r="A418" s="27"/>
      <c r="B418" s="27"/>
      <c r="C418" s="27"/>
      <c r="D418" s="27"/>
      <c r="E418" s="27"/>
      <c r="F418" s="27"/>
      <c r="G418" s="27"/>
      <c r="H418" s="27"/>
      <c r="I418" s="27"/>
    </row>
    <row r="419" spans="1:9" ht="5.25" customHeight="1">
      <c r="A419" s="27"/>
      <c r="B419" s="27"/>
      <c r="C419" s="27"/>
      <c r="D419" s="27"/>
      <c r="E419" s="27"/>
      <c r="F419" s="27"/>
      <c r="G419" s="27"/>
      <c r="H419" s="27"/>
      <c r="I419" s="27"/>
    </row>
    <row r="420" spans="1:9" ht="5.25" customHeight="1">
      <c r="A420" s="27"/>
      <c r="B420" s="27"/>
      <c r="C420" s="27"/>
      <c r="D420" s="27"/>
      <c r="E420" s="27"/>
      <c r="F420" s="27"/>
      <c r="G420" s="27"/>
      <c r="H420" s="27"/>
      <c r="I420" s="27"/>
    </row>
    <row r="421" spans="1:9" ht="5.25" customHeight="1">
      <c r="A421" s="27"/>
      <c r="B421" s="27"/>
      <c r="C421" s="27"/>
      <c r="D421" s="27"/>
      <c r="E421" s="27"/>
      <c r="F421" s="27"/>
      <c r="G421" s="27"/>
      <c r="H421" s="27"/>
      <c r="I421" s="27"/>
    </row>
    <row r="422" spans="1:9" ht="5.25" customHeight="1">
      <c r="A422" s="27"/>
      <c r="B422" s="27"/>
      <c r="C422" s="27"/>
      <c r="D422" s="27"/>
      <c r="E422" s="27"/>
      <c r="F422" s="27"/>
      <c r="G422" s="27"/>
      <c r="H422" s="27"/>
      <c r="I422" s="27"/>
    </row>
    <row r="423" spans="1:9" ht="5.25" customHeight="1">
      <c r="A423" s="27"/>
      <c r="B423" s="27"/>
      <c r="C423" s="27"/>
      <c r="D423" s="27"/>
      <c r="E423" s="27"/>
      <c r="F423" s="27"/>
      <c r="G423" s="27"/>
      <c r="H423" s="27"/>
      <c r="I423" s="27"/>
    </row>
    <row r="424" spans="1:9" ht="5.25" customHeight="1">
      <c r="A424" s="27"/>
      <c r="B424" s="27"/>
      <c r="C424" s="27"/>
      <c r="D424" s="27"/>
      <c r="E424" s="27"/>
      <c r="F424" s="27"/>
      <c r="G424" s="27"/>
      <c r="H424" s="27"/>
      <c r="I424" s="27"/>
    </row>
    <row r="425" spans="1:9" ht="5.25" customHeight="1">
      <c r="A425" s="27"/>
      <c r="B425" s="27"/>
      <c r="C425" s="27"/>
      <c r="D425" s="27"/>
      <c r="E425" s="27"/>
      <c r="F425" s="27"/>
      <c r="G425" s="27"/>
      <c r="H425" s="27"/>
      <c r="I425" s="27"/>
    </row>
    <row r="426" spans="1:9" ht="5.25" customHeight="1">
      <c r="A426" s="27"/>
      <c r="B426" s="27"/>
      <c r="C426" s="27"/>
      <c r="D426" s="27"/>
      <c r="E426" s="27"/>
      <c r="F426" s="27"/>
      <c r="G426" s="27"/>
      <c r="H426" s="27"/>
      <c r="I426" s="27"/>
    </row>
    <row r="427" spans="1:9" ht="5.25" customHeight="1">
      <c r="A427" s="27"/>
      <c r="B427" s="27"/>
      <c r="C427" s="27"/>
      <c r="D427" s="27"/>
      <c r="E427" s="27"/>
      <c r="F427" s="27"/>
      <c r="G427" s="27"/>
      <c r="H427" s="27"/>
      <c r="I427" s="27"/>
    </row>
    <row r="428" spans="1:9" ht="5.25" customHeight="1">
      <c r="A428" s="27"/>
      <c r="B428" s="27"/>
      <c r="C428" s="27"/>
      <c r="D428" s="27"/>
      <c r="E428" s="27"/>
      <c r="F428" s="27"/>
      <c r="G428" s="27"/>
      <c r="H428" s="27"/>
      <c r="I428" s="27"/>
    </row>
    <row r="429" spans="1:9" ht="5.25" customHeight="1">
      <c r="A429" s="27"/>
      <c r="B429" s="27"/>
      <c r="C429" s="27"/>
      <c r="D429" s="27"/>
      <c r="E429" s="27"/>
      <c r="F429" s="27"/>
      <c r="G429" s="27"/>
      <c r="H429" s="27"/>
      <c r="I429" s="27"/>
    </row>
    <row r="430" spans="1:9" ht="5.25" customHeight="1">
      <c r="A430" s="27"/>
      <c r="B430" s="27"/>
      <c r="C430" s="27"/>
      <c r="D430" s="27"/>
      <c r="E430" s="27"/>
      <c r="F430" s="27"/>
      <c r="G430" s="27"/>
      <c r="H430" s="27"/>
      <c r="I430" s="27"/>
    </row>
    <row r="431" spans="1:9" ht="5.25" customHeight="1">
      <c r="A431" s="27"/>
      <c r="B431" s="27"/>
      <c r="C431" s="27"/>
      <c r="D431" s="27"/>
      <c r="E431" s="27"/>
      <c r="F431" s="27"/>
      <c r="G431" s="27"/>
      <c r="H431" s="27"/>
      <c r="I431" s="27"/>
    </row>
    <row r="432" spans="1:9" ht="5.25" customHeight="1">
      <c r="A432" s="27"/>
      <c r="B432" s="27"/>
      <c r="C432" s="27"/>
      <c r="D432" s="27"/>
      <c r="E432" s="27"/>
      <c r="F432" s="27"/>
      <c r="G432" s="27"/>
      <c r="H432" s="27"/>
      <c r="I432" s="27"/>
    </row>
    <row r="433" spans="1:9" ht="5.25" customHeight="1">
      <c r="A433" s="27"/>
      <c r="B433" s="27"/>
      <c r="C433" s="27"/>
      <c r="D433" s="27"/>
      <c r="E433" s="27"/>
      <c r="F433" s="27"/>
      <c r="G433" s="27"/>
      <c r="H433" s="27"/>
      <c r="I433" s="27"/>
    </row>
    <row r="434" spans="1:9" ht="5.25" customHeight="1">
      <c r="A434" s="27"/>
      <c r="B434" s="27"/>
      <c r="C434" s="27"/>
      <c r="D434" s="27"/>
      <c r="E434" s="27"/>
      <c r="F434" s="27"/>
      <c r="G434" s="27"/>
      <c r="H434" s="27"/>
      <c r="I434" s="27"/>
    </row>
    <row r="435" spans="1:9" ht="5.25" customHeight="1">
      <c r="A435" s="27"/>
      <c r="B435" s="27"/>
      <c r="C435" s="27"/>
      <c r="D435" s="27"/>
      <c r="E435" s="27"/>
      <c r="F435" s="27"/>
      <c r="G435" s="27"/>
      <c r="H435" s="27"/>
      <c r="I435" s="27"/>
    </row>
    <row r="436" spans="1:9" ht="5.25" customHeight="1">
      <c r="A436" s="27"/>
      <c r="B436" s="27"/>
      <c r="C436" s="27"/>
      <c r="D436" s="27"/>
      <c r="E436" s="27"/>
      <c r="F436" s="27"/>
      <c r="G436" s="27"/>
      <c r="H436" s="27"/>
      <c r="I436" s="27"/>
    </row>
    <row r="437" spans="1:9" ht="5.25" customHeight="1">
      <c r="A437" s="27"/>
      <c r="B437" s="27"/>
      <c r="C437" s="27"/>
      <c r="D437" s="27"/>
      <c r="E437" s="27"/>
      <c r="F437" s="27"/>
      <c r="G437" s="27"/>
      <c r="H437" s="27"/>
      <c r="I437" s="27"/>
    </row>
    <row r="438" spans="1:9" ht="5.25" customHeight="1">
      <c r="A438" s="27"/>
      <c r="B438" s="27"/>
      <c r="C438" s="27"/>
      <c r="D438" s="27"/>
      <c r="E438" s="27"/>
      <c r="F438" s="27"/>
      <c r="G438" s="27"/>
      <c r="H438" s="27"/>
      <c r="I438" s="27"/>
    </row>
    <row r="439" spans="1:9" ht="5.25" customHeight="1">
      <c r="A439" s="27"/>
      <c r="B439" s="27"/>
      <c r="C439" s="27"/>
      <c r="D439" s="27"/>
      <c r="E439" s="27"/>
      <c r="F439" s="27"/>
      <c r="G439" s="27"/>
      <c r="H439" s="27"/>
      <c r="I439" s="27"/>
    </row>
    <row r="440" spans="1:9" ht="5.25" customHeight="1">
      <c r="A440" s="27"/>
      <c r="B440" s="27"/>
      <c r="C440" s="27"/>
      <c r="D440" s="27"/>
      <c r="E440" s="27"/>
      <c r="F440" s="27"/>
      <c r="G440" s="27"/>
      <c r="H440" s="27"/>
      <c r="I440" s="27"/>
    </row>
    <row r="441" spans="1:9" ht="5.25" customHeight="1">
      <c r="A441" s="27"/>
      <c r="B441" s="27"/>
      <c r="C441" s="27"/>
      <c r="D441" s="27"/>
      <c r="E441" s="27"/>
      <c r="F441" s="27"/>
      <c r="G441" s="27"/>
      <c r="H441" s="27"/>
      <c r="I441" s="27"/>
    </row>
    <row r="442" spans="1:9" ht="5.25" customHeight="1">
      <c r="A442" s="27"/>
      <c r="B442" s="27"/>
      <c r="C442" s="27"/>
      <c r="D442" s="27"/>
      <c r="E442" s="27"/>
      <c r="F442" s="27"/>
      <c r="G442" s="27"/>
      <c r="H442" s="27"/>
      <c r="I442" s="27"/>
    </row>
    <row r="443" spans="1:9" ht="5.25" customHeight="1">
      <c r="A443" s="27"/>
      <c r="B443" s="27"/>
      <c r="C443" s="27"/>
      <c r="D443" s="27"/>
      <c r="E443" s="27"/>
      <c r="F443" s="27"/>
      <c r="G443" s="27"/>
      <c r="H443" s="27"/>
      <c r="I443" s="27"/>
    </row>
    <row r="444" spans="1:9" ht="5.25" customHeight="1">
      <c r="A444" s="27"/>
      <c r="B444" s="27"/>
      <c r="C444" s="27"/>
      <c r="D444" s="27"/>
      <c r="E444" s="27"/>
      <c r="F444" s="27"/>
      <c r="G444" s="27"/>
      <c r="H444" s="27"/>
      <c r="I444" s="27"/>
    </row>
    <row r="445" spans="1:9" ht="5.25" customHeight="1">
      <c r="A445" s="27"/>
      <c r="B445" s="27"/>
      <c r="C445" s="27"/>
      <c r="D445" s="27"/>
      <c r="E445" s="27"/>
      <c r="F445" s="27"/>
      <c r="G445" s="27"/>
      <c r="H445" s="27"/>
      <c r="I445" s="27"/>
    </row>
    <row r="446" spans="1:9" ht="5.25" customHeight="1">
      <c r="A446" s="27"/>
      <c r="B446" s="27"/>
      <c r="C446" s="27"/>
      <c r="D446" s="27"/>
      <c r="E446" s="27"/>
      <c r="F446" s="27"/>
      <c r="G446" s="27"/>
      <c r="H446" s="27"/>
      <c r="I446" s="27"/>
    </row>
    <row r="447" spans="1:9" ht="5.25" customHeight="1">
      <c r="A447" s="27"/>
      <c r="B447" s="27"/>
      <c r="C447" s="27"/>
      <c r="D447" s="27"/>
      <c r="E447" s="27"/>
      <c r="F447" s="27"/>
      <c r="G447" s="27"/>
      <c r="H447" s="27"/>
      <c r="I447" s="27"/>
    </row>
    <row r="448" spans="1:9" ht="5.25" customHeight="1">
      <c r="A448" s="27"/>
      <c r="B448" s="27"/>
      <c r="C448" s="27"/>
      <c r="D448" s="27"/>
      <c r="E448" s="27"/>
      <c r="F448" s="27"/>
      <c r="G448" s="27"/>
      <c r="H448" s="27"/>
      <c r="I448" s="27"/>
    </row>
    <row r="449" spans="1:9" ht="5.25" customHeight="1">
      <c r="A449" s="27"/>
      <c r="B449" s="27"/>
      <c r="C449" s="27"/>
      <c r="D449" s="27"/>
      <c r="E449" s="27"/>
      <c r="F449" s="27"/>
      <c r="G449" s="27"/>
      <c r="H449" s="27"/>
      <c r="I449" s="27"/>
    </row>
    <row r="450" spans="1:9" ht="5.25" customHeight="1">
      <c r="A450" s="27"/>
      <c r="B450" s="27"/>
      <c r="C450" s="27"/>
      <c r="D450" s="27"/>
      <c r="E450" s="27"/>
      <c r="F450" s="27"/>
      <c r="G450" s="27"/>
      <c r="H450" s="27"/>
      <c r="I450" s="27"/>
    </row>
    <row r="451" spans="1:9" ht="5.25" customHeight="1">
      <c r="A451" s="27"/>
      <c r="B451" s="27"/>
      <c r="C451" s="27"/>
      <c r="D451" s="27"/>
      <c r="E451" s="27"/>
      <c r="F451" s="27"/>
      <c r="G451" s="27"/>
      <c r="H451" s="27"/>
      <c r="I451" s="27"/>
    </row>
    <row r="452" spans="1:9" ht="5.25" customHeight="1">
      <c r="A452" s="27"/>
      <c r="B452" s="27"/>
      <c r="C452" s="27"/>
      <c r="D452" s="27"/>
      <c r="E452" s="27"/>
      <c r="F452" s="27"/>
      <c r="G452" s="27"/>
      <c r="H452" s="27"/>
      <c r="I452" s="27"/>
    </row>
    <row r="453" spans="1:9" ht="5.25" customHeight="1">
      <c r="A453" s="27"/>
      <c r="B453" s="27"/>
      <c r="C453" s="27"/>
      <c r="D453" s="27"/>
      <c r="E453" s="27"/>
      <c r="F453" s="27"/>
      <c r="G453" s="27"/>
      <c r="H453" s="27"/>
      <c r="I453" s="27"/>
    </row>
    <row r="454" spans="1:9" ht="5.25" customHeight="1">
      <c r="A454" s="27"/>
      <c r="B454" s="27"/>
      <c r="C454" s="27"/>
      <c r="D454" s="27"/>
      <c r="E454" s="27"/>
      <c r="F454" s="27"/>
      <c r="G454" s="27"/>
      <c r="H454" s="27"/>
      <c r="I454" s="27"/>
    </row>
    <row r="455" spans="1:9" ht="5.25" customHeight="1">
      <c r="A455" s="27"/>
      <c r="B455" s="27"/>
      <c r="C455" s="27"/>
      <c r="D455" s="27"/>
      <c r="E455" s="27"/>
      <c r="F455" s="27"/>
      <c r="G455" s="27"/>
      <c r="H455" s="27"/>
      <c r="I455" s="27"/>
    </row>
    <row r="456" spans="1:9" ht="5.25" customHeight="1">
      <c r="A456" s="27"/>
      <c r="B456" s="27"/>
      <c r="C456" s="27"/>
      <c r="D456" s="27"/>
      <c r="E456" s="27"/>
      <c r="F456" s="27"/>
      <c r="G456" s="27"/>
      <c r="H456" s="27"/>
      <c r="I456" s="27"/>
    </row>
    <row r="457" spans="1:9" ht="5.25" customHeight="1">
      <c r="A457" s="27"/>
      <c r="B457" s="27"/>
      <c r="C457" s="27"/>
      <c r="D457" s="27"/>
      <c r="E457" s="27"/>
      <c r="F457" s="27"/>
      <c r="G457" s="27"/>
      <c r="H457" s="27"/>
      <c r="I457" s="27"/>
    </row>
    <row r="458" spans="1:9" ht="5.25" customHeight="1">
      <c r="A458" s="27"/>
      <c r="B458" s="27"/>
      <c r="C458" s="27"/>
      <c r="D458" s="27"/>
      <c r="E458" s="27"/>
      <c r="F458" s="27"/>
      <c r="G458" s="27"/>
      <c r="H458" s="27"/>
      <c r="I458" s="27"/>
    </row>
    <row r="459" spans="1:9" ht="5.25" customHeight="1">
      <c r="A459" s="27"/>
      <c r="B459" s="27"/>
      <c r="C459" s="27"/>
      <c r="D459" s="27"/>
      <c r="E459" s="27"/>
      <c r="F459" s="27"/>
      <c r="G459" s="27"/>
      <c r="H459" s="27"/>
      <c r="I459" s="27"/>
    </row>
    <row r="460" spans="1:9" ht="5.25" customHeight="1">
      <c r="A460" s="27"/>
      <c r="B460" s="27"/>
      <c r="C460" s="27"/>
      <c r="D460" s="27"/>
      <c r="E460" s="27"/>
      <c r="F460" s="27"/>
      <c r="G460" s="27"/>
      <c r="H460" s="27"/>
      <c r="I460" s="27"/>
    </row>
    <row r="461" spans="1:9" ht="5.25" customHeight="1">
      <c r="A461" s="27"/>
      <c r="B461" s="27"/>
      <c r="C461" s="27"/>
      <c r="D461" s="27"/>
      <c r="E461" s="27"/>
      <c r="F461" s="27"/>
      <c r="G461" s="27"/>
      <c r="H461" s="27"/>
      <c r="I461" s="27"/>
    </row>
    <row r="462" spans="1:9" ht="5.25" customHeight="1">
      <c r="A462" s="27"/>
      <c r="B462" s="27"/>
      <c r="C462" s="27"/>
      <c r="D462" s="27"/>
      <c r="E462" s="27"/>
      <c r="F462" s="27"/>
      <c r="G462" s="27"/>
      <c r="H462" s="27"/>
      <c r="I462" s="27"/>
    </row>
    <row r="463" spans="1:9" ht="5.25" customHeight="1">
      <c r="A463" s="27"/>
      <c r="B463" s="27"/>
      <c r="C463" s="27"/>
      <c r="D463" s="27"/>
      <c r="E463" s="27"/>
      <c r="F463" s="27"/>
      <c r="G463" s="27"/>
      <c r="H463" s="27"/>
      <c r="I463" s="27"/>
    </row>
    <row r="464" spans="1:9" ht="5.25" customHeight="1">
      <c r="A464" s="27"/>
      <c r="B464" s="27"/>
      <c r="C464" s="27"/>
      <c r="D464" s="27"/>
      <c r="E464" s="27"/>
      <c r="F464" s="27"/>
      <c r="G464" s="27"/>
      <c r="H464" s="27"/>
      <c r="I464" s="27"/>
    </row>
    <row r="465" spans="1:9" ht="5.25" customHeight="1">
      <c r="A465" s="27"/>
      <c r="B465" s="27"/>
      <c r="C465" s="27"/>
      <c r="D465" s="27"/>
      <c r="E465" s="27"/>
      <c r="F465" s="27"/>
      <c r="G465" s="27"/>
      <c r="H465" s="27"/>
      <c r="I465" s="27"/>
    </row>
    <row r="466" spans="1:9" ht="5.25" customHeight="1">
      <c r="A466" s="27"/>
      <c r="B466" s="27"/>
      <c r="C466" s="27"/>
      <c r="D466" s="27"/>
      <c r="E466" s="27"/>
      <c r="F466" s="27"/>
      <c r="G466" s="27"/>
      <c r="H466" s="27"/>
      <c r="I466" s="27"/>
    </row>
    <row r="467" spans="1:9" ht="5.25" customHeight="1">
      <c r="A467" s="27"/>
      <c r="B467" s="27"/>
      <c r="C467" s="27"/>
      <c r="D467" s="27"/>
      <c r="E467" s="27"/>
      <c r="F467" s="27"/>
      <c r="G467" s="27"/>
      <c r="H467" s="27"/>
      <c r="I467" s="27"/>
    </row>
    <row r="468" spans="1:9" ht="5.25" customHeight="1">
      <c r="A468" s="27"/>
      <c r="B468" s="27"/>
      <c r="C468" s="27"/>
      <c r="D468" s="27"/>
      <c r="E468" s="27"/>
      <c r="F468" s="27"/>
      <c r="G468" s="27"/>
      <c r="H468" s="27"/>
      <c r="I468" s="27"/>
    </row>
    <row r="469" spans="1:9" ht="5.25" customHeight="1">
      <c r="A469" s="27"/>
      <c r="B469" s="27"/>
      <c r="C469" s="27"/>
      <c r="D469" s="27"/>
      <c r="E469" s="27"/>
      <c r="F469" s="27"/>
      <c r="G469" s="27"/>
      <c r="H469" s="27"/>
      <c r="I469" s="27"/>
    </row>
    <row r="470" spans="1:9" ht="5.25" customHeight="1">
      <c r="A470" s="27"/>
      <c r="B470" s="27"/>
      <c r="C470" s="27"/>
      <c r="D470" s="27"/>
      <c r="E470" s="27"/>
      <c r="F470" s="27"/>
      <c r="G470" s="27"/>
      <c r="H470" s="27"/>
      <c r="I470" s="27"/>
    </row>
    <row r="471" spans="1:9" ht="5.25" customHeight="1">
      <c r="A471" s="27"/>
      <c r="B471" s="27"/>
      <c r="C471" s="27"/>
      <c r="D471" s="27"/>
      <c r="E471" s="27"/>
      <c r="F471" s="27"/>
      <c r="G471" s="27"/>
      <c r="H471" s="27"/>
      <c r="I471" s="27"/>
    </row>
    <row r="472" spans="1:9" ht="5.25" customHeight="1">
      <c r="A472" s="27"/>
      <c r="B472" s="27"/>
      <c r="C472" s="27"/>
      <c r="D472" s="27"/>
      <c r="E472" s="27"/>
      <c r="F472" s="27"/>
      <c r="G472" s="27"/>
      <c r="H472" s="27"/>
      <c r="I472" s="27"/>
    </row>
    <row r="473" spans="1:9" ht="5.25" customHeight="1">
      <c r="A473" s="27"/>
      <c r="B473" s="27"/>
      <c r="C473" s="27"/>
      <c r="D473" s="27"/>
      <c r="E473" s="27"/>
      <c r="F473" s="27"/>
      <c r="G473" s="27"/>
      <c r="H473" s="27"/>
      <c r="I473" s="27"/>
    </row>
    <row r="474" spans="1:9" ht="5.25" customHeight="1">
      <c r="A474" s="27"/>
      <c r="B474" s="27"/>
      <c r="C474" s="27"/>
      <c r="D474" s="27"/>
      <c r="E474" s="27"/>
      <c r="F474" s="27"/>
      <c r="G474" s="27"/>
      <c r="H474" s="27"/>
      <c r="I474" s="27"/>
    </row>
    <row r="475" spans="1:9" ht="5.25" customHeight="1">
      <c r="A475" s="27"/>
      <c r="B475" s="27"/>
      <c r="C475" s="27"/>
      <c r="D475" s="27"/>
      <c r="E475" s="27"/>
      <c r="F475" s="27"/>
      <c r="G475" s="27"/>
      <c r="H475" s="27"/>
      <c r="I475" s="27"/>
    </row>
    <row r="476" spans="1:9" ht="5.25" customHeight="1">
      <c r="A476" s="27"/>
      <c r="B476" s="27"/>
      <c r="C476" s="27"/>
      <c r="D476" s="27"/>
      <c r="E476" s="27"/>
      <c r="F476" s="27"/>
      <c r="G476" s="27"/>
      <c r="H476" s="27"/>
      <c r="I476" s="27"/>
    </row>
    <row r="477" spans="1:9" ht="5.25" customHeight="1">
      <c r="A477" s="27"/>
      <c r="B477" s="27"/>
      <c r="C477" s="27"/>
      <c r="D477" s="27"/>
      <c r="E477" s="27"/>
      <c r="F477" s="27"/>
      <c r="G477" s="27"/>
      <c r="H477" s="27"/>
      <c r="I477" s="27"/>
    </row>
    <row r="478" spans="1:9" ht="5.25" customHeight="1">
      <c r="A478" s="27"/>
      <c r="B478" s="27"/>
      <c r="C478" s="27"/>
      <c r="D478" s="27"/>
      <c r="E478" s="27"/>
      <c r="F478" s="27"/>
      <c r="G478" s="27"/>
      <c r="H478" s="27"/>
      <c r="I478" s="27"/>
    </row>
    <row r="479" spans="1:9" ht="5.25" customHeight="1">
      <c r="A479" s="27"/>
      <c r="B479" s="27"/>
      <c r="C479" s="27"/>
      <c r="D479" s="27"/>
      <c r="E479" s="27"/>
      <c r="F479" s="27"/>
      <c r="G479" s="27"/>
      <c r="H479" s="27"/>
      <c r="I479" s="27"/>
    </row>
    <row r="480" spans="1:9" ht="5.25" customHeight="1">
      <c r="A480" s="27"/>
      <c r="B480" s="27"/>
      <c r="C480" s="27"/>
      <c r="D480" s="27"/>
      <c r="E480" s="27"/>
      <c r="F480" s="27"/>
      <c r="G480" s="27"/>
      <c r="H480" s="27"/>
      <c r="I480" s="27"/>
    </row>
    <row r="481" spans="1:9" ht="5.25" customHeight="1">
      <c r="A481" s="27"/>
      <c r="B481" s="27"/>
      <c r="C481" s="27"/>
      <c r="D481" s="27"/>
      <c r="E481" s="27"/>
      <c r="F481" s="27"/>
      <c r="G481" s="27"/>
      <c r="H481" s="27"/>
      <c r="I481" s="27"/>
    </row>
    <row r="482" spans="1:9" ht="5.25" customHeight="1">
      <c r="A482" s="27"/>
      <c r="B482" s="27"/>
      <c r="C482" s="27"/>
      <c r="D482" s="27"/>
      <c r="E482" s="27"/>
      <c r="F482" s="27"/>
      <c r="G482" s="27"/>
      <c r="H482" s="27"/>
      <c r="I482" s="27"/>
    </row>
    <row r="483" ht="5.25" customHeight="1">
      <c r="D483"/>
    </row>
    <row r="484" ht="5.25" customHeight="1">
      <c r="D484"/>
    </row>
    <row r="485" ht="5.25" customHeight="1">
      <c r="D485"/>
    </row>
    <row r="486" ht="5.25" customHeight="1">
      <c r="D486"/>
    </row>
    <row r="487" ht="5.25" customHeight="1">
      <c r="D487"/>
    </row>
    <row r="488" ht="5.25" customHeight="1">
      <c r="D488"/>
    </row>
    <row r="489" ht="5.25" customHeight="1">
      <c r="D489"/>
    </row>
    <row r="490" ht="5.25" customHeight="1">
      <c r="D490"/>
    </row>
    <row r="491" ht="5.25" customHeight="1">
      <c r="D491"/>
    </row>
    <row r="492" ht="5.25" customHeight="1">
      <c r="D492"/>
    </row>
    <row r="493" ht="5.25" customHeight="1">
      <c r="D493"/>
    </row>
    <row r="494" ht="5.25" customHeight="1">
      <c r="D494"/>
    </row>
    <row r="495" ht="5.25" customHeight="1">
      <c r="D495"/>
    </row>
    <row r="496" ht="5.25" customHeight="1">
      <c r="D496"/>
    </row>
    <row r="497" ht="5.25" customHeight="1">
      <c r="D497"/>
    </row>
    <row r="498" ht="5.25" customHeight="1">
      <c r="D498"/>
    </row>
    <row r="499" ht="5.25" customHeight="1">
      <c r="D499"/>
    </row>
    <row r="500" ht="5.25" customHeight="1">
      <c r="D500"/>
    </row>
    <row r="501" ht="5.25" customHeight="1">
      <c r="D501"/>
    </row>
    <row r="502" ht="5.25" customHeight="1">
      <c r="D502"/>
    </row>
    <row r="503" ht="5.25" customHeight="1">
      <c r="D503"/>
    </row>
    <row r="504" ht="5.25" customHeight="1">
      <c r="D504"/>
    </row>
    <row r="505" ht="5.25" customHeight="1">
      <c r="D505"/>
    </row>
    <row r="506" ht="5.25" customHeight="1">
      <c r="D506"/>
    </row>
    <row r="507" ht="5.25" customHeight="1">
      <c r="D507"/>
    </row>
    <row r="508" ht="5.25" customHeight="1">
      <c r="D508"/>
    </row>
    <row r="509" ht="5.25" customHeight="1">
      <c r="D509"/>
    </row>
    <row r="510" ht="5.25" customHeight="1">
      <c r="D510"/>
    </row>
    <row r="511" ht="5.25" customHeight="1">
      <c r="D511"/>
    </row>
    <row r="512" ht="5.25" customHeight="1">
      <c r="D512"/>
    </row>
    <row r="513" ht="5.25" customHeight="1">
      <c r="D513"/>
    </row>
    <row r="514" ht="5.25" customHeight="1">
      <c r="D514"/>
    </row>
    <row r="515" ht="5.25" customHeight="1">
      <c r="D515"/>
    </row>
    <row r="516" ht="5.25" customHeight="1">
      <c r="D516"/>
    </row>
    <row r="517" ht="5.25" customHeight="1">
      <c r="D517"/>
    </row>
    <row r="518" ht="5.25" customHeight="1">
      <c r="D518"/>
    </row>
    <row r="519" ht="5.25" customHeight="1">
      <c r="D519"/>
    </row>
    <row r="520" ht="5.25" customHeight="1">
      <c r="D520"/>
    </row>
    <row r="521" ht="5.25" customHeight="1">
      <c r="D521"/>
    </row>
    <row r="522" ht="5.25" customHeight="1">
      <c r="D522"/>
    </row>
    <row r="523" ht="5.25" customHeight="1">
      <c r="D523"/>
    </row>
    <row r="524" ht="5.25" customHeight="1">
      <c r="D524"/>
    </row>
    <row r="525" ht="5.25" customHeight="1">
      <c r="D525"/>
    </row>
    <row r="526" ht="5.25" customHeight="1">
      <c r="D526"/>
    </row>
    <row r="527" ht="5.25" customHeight="1">
      <c r="D527"/>
    </row>
    <row r="528" ht="5.25" customHeight="1">
      <c r="D528"/>
    </row>
    <row r="529" ht="5.25" customHeight="1">
      <c r="D529"/>
    </row>
    <row r="530" ht="5.25" customHeight="1">
      <c r="D530"/>
    </row>
    <row r="531" ht="5.25" customHeight="1">
      <c r="D531"/>
    </row>
    <row r="532" ht="5.25" customHeight="1">
      <c r="D532"/>
    </row>
    <row r="533" ht="5.25" customHeight="1">
      <c r="D533"/>
    </row>
    <row r="534" ht="5.25" customHeight="1">
      <c r="D534"/>
    </row>
    <row r="535" ht="5.25" customHeight="1">
      <c r="D535"/>
    </row>
    <row r="536" ht="5.25" customHeight="1">
      <c r="D536"/>
    </row>
    <row r="537" ht="5.25" customHeight="1">
      <c r="D537"/>
    </row>
    <row r="538" ht="5.25" customHeight="1">
      <c r="D538"/>
    </row>
    <row r="539" ht="5.25" customHeight="1">
      <c r="D539"/>
    </row>
    <row r="540" ht="5.25" customHeight="1">
      <c r="D540"/>
    </row>
    <row r="541" ht="5.25" customHeight="1">
      <c r="D541"/>
    </row>
    <row r="542" ht="5.25" customHeight="1">
      <c r="D542"/>
    </row>
    <row r="543" ht="5.25" customHeight="1">
      <c r="D543"/>
    </row>
    <row r="544" ht="5.25" customHeight="1">
      <c r="D544"/>
    </row>
    <row r="545" ht="5.25" customHeight="1">
      <c r="D545"/>
    </row>
    <row r="546" ht="5.25" customHeight="1">
      <c r="D546"/>
    </row>
    <row r="547" ht="5.25" customHeight="1">
      <c r="D547"/>
    </row>
    <row r="548" ht="5.25" customHeight="1">
      <c r="D548"/>
    </row>
    <row r="549" ht="5.25" customHeight="1">
      <c r="D549"/>
    </row>
    <row r="550" ht="5.25" customHeight="1">
      <c r="D550"/>
    </row>
    <row r="551" ht="5.25" customHeight="1">
      <c r="D551"/>
    </row>
    <row r="552" ht="5.25" customHeight="1">
      <c r="D552"/>
    </row>
    <row r="553" ht="5.25" customHeight="1">
      <c r="D553"/>
    </row>
    <row r="554" ht="5.25" customHeight="1">
      <c r="D554"/>
    </row>
    <row r="555" ht="5.25" customHeight="1">
      <c r="D555"/>
    </row>
    <row r="556" ht="5.25" customHeight="1">
      <c r="D556"/>
    </row>
    <row r="557" ht="5.25" customHeight="1">
      <c r="D557"/>
    </row>
    <row r="558" ht="5.25" customHeight="1">
      <c r="D558"/>
    </row>
    <row r="559" ht="5.25" customHeight="1">
      <c r="D559"/>
    </row>
    <row r="560" ht="5.25" customHeight="1">
      <c r="D560"/>
    </row>
    <row r="561" ht="5.25" customHeight="1">
      <c r="D561"/>
    </row>
    <row r="562" ht="5.25" customHeight="1">
      <c r="D562"/>
    </row>
    <row r="563" ht="5.25" customHeight="1">
      <c r="D563"/>
    </row>
    <row r="564" ht="5.25" customHeight="1">
      <c r="D564"/>
    </row>
    <row r="565" ht="5.25" customHeight="1">
      <c r="D565"/>
    </row>
    <row r="566" ht="5.25" customHeight="1">
      <c r="D566"/>
    </row>
    <row r="567" ht="5.25" customHeight="1">
      <c r="D567"/>
    </row>
    <row r="568" ht="5.25" customHeight="1">
      <c r="D568"/>
    </row>
    <row r="569" ht="5.25" customHeight="1">
      <c r="D569"/>
    </row>
    <row r="570" ht="5.25" customHeight="1">
      <c r="D570"/>
    </row>
    <row r="571" ht="5.25" customHeight="1">
      <c r="D571"/>
    </row>
    <row r="572" ht="5.25" customHeight="1">
      <c r="D572"/>
    </row>
    <row r="573" ht="5.25" customHeight="1">
      <c r="D573"/>
    </row>
    <row r="574" ht="5.25" customHeight="1">
      <c r="D574"/>
    </row>
    <row r="575" ht="5.25" customHeight="1">
      <c r="D575"/>
    </row>
    <row r="576" ht="5.25" customHeight="1">
      <c r="D576"/>
    </row>
    <row r="577" ht="5.25" customHeight="1">
      <c r="D577"/>
    </row>
    <row r="578" ht="5.25" customHeight="1">
      <c r="D578"/>
    </row>
    <row r="579" ht="5.25" customHeight="1">
      <c r="D579"/>
    </row>
    <row r="580" ht="5.25" customHeight="1">
      <c r="D580"/>
    </row>
    <row r="581" ht="5.25" customHeight="1">
      <c r="D581"/>
    </row>
    <row r="582" ht="5.25" customHeight="1">
      <c r="D582"/>
    </row>
    <row r="583" ht="5.25" customHeight="1">
      <c r="D583"/>
    </row>
    <row r="584" ht="5.25" customHeight="1">
      <c r="D584"/>
    </row>
    <row r="585" ht="5.25" customHeight="1">
      <c r="D585"/>
    </row>
    <row r="586" ht="5.25" customHeight="1">
      <c r="D586"/>
    </row>
    <row r="587" ht="5.25" customHeight="1">
      <c r="D587"/>
    </row>
    <row r="588" ht="5.25" customHeight="1">
      <c r="D588"/>
    </row>
    <row r="589" ht="5.25" customHeight="1">
      <c r="D589"/>
    </row>
    <row r="590" ht="5.25" customHeight="1">
      <c r="D590"/>
    </row>
    <row r="591" ht="5.25" customHeight="1">
      <c r="D591"/>
    </row>
    <row r="592" ht="5.25" customHeight="1">
      <c r="D592"/>
    </row>
    <row r="593" ht="5.25" customHeight="1">
      <c r="D593"/>
    </row>
    <row r="594" ht="5.25" customHeight="1">
      <c r="D594"/>
    </row>
    <row r="595" ht="5.25" customHeight="1">
      <c r="D595"/>
    </row>
    <row r="596" ht="5.25" customHeight="1">
      <c r="D596"/>
    </row>
    <row r="597" ht="5.25" customHeight="1">
      <c r="D597"/>
    </row>
    <row r="598" ht="5.25" customHeight="1">
      <c r="D598"/>
    </row>
    <row r="599" ht="5.25" customHeight="1">
      <c r="D599"/>
    </row>
    <row r="600" ht="5.25" customHeight="1">
      <c r="D600"/>
    </row>
    <row r="601" ht="5.25" customHeight="1">
      <c r="D601"/>
    </row>
    <row r="602" ht="5.25" customHeight="1">
      <c r="D602"/>
    </row>
    <row r="603" ht="5.25" customHeight="1">
      <c r="D603"/>
    </row>
    <row r="604" ht="5.25" customHeight="1">
      <c r="D604"/>
    </row>
    <row r="605" ht="5.25" customHeight="1">
      <c r="D605"/>
    </row>
    <row r="606" ht="5.25" customHeight="1">
      <c r="D606"/>
    </row>
    <row r="607" ht="5.25" customHeight="1">
      <c r="D607"/>
    </row>
    <row r="608" ht="5.25" customHeight="1">
      <c r="D608"/>
    </row>
    <row r="609" ht="5.25" customHeight="1">
      <c r="D609"/>
    </row>
    <row r="610" ht="5.25" customHeight="1">
      <c r="D610"/>
    </row>
    <row r="611" ht="5.25" customHeight="1">
      <c r="D611"/>
    </row>
    <row r="612" ht="5.25" customHeight="1">
      <c r="D612"/>
    </row>
    <row r="613" ht="5.25" customHeight="1">
      <c r="D613"/>
    </row>
    <row r="614" ht="5.25" customHeight="1">
      <c r="D614"/>
    </row>
    <row r="615" ht="5.25" customHeight="1">
      <c r="D615"/>
    </row>
    <row r="616" ht="5.25" customHeight="1">
      <c r="D616"/>
    </row>
    <row r="617" ht="5.25" customHeight="1">
      <c r="D617"/>
    </row>
    <row r="618" ht="5.25" customHeight="1">
      <c r="D618"/>
    </row>
    <row r="619" ht="5.25" customHeight="1">
      <c r="D619"/>
    </row>
    <row r="620" ht="5.25" customHeight="1">
      <c r="D620"/>
    </row>
    <row r="621" ht="5.25" customHeight="1">
      <c r="D621"/>
    </row>
    <row r="622" ht="5.25" customHeight="1">
      <c r="D622"/>
    </row>
    <row r="623" ht="5.25" customHeight="1">
      <c r="D623"/>
    </row>
    <row r="624" ht="5.25" customHeight="1">
      <c r="D624"/>
    </row>
    <row r="625" ht="5.25" customHeight="1">
      <c r="D625"/>
    </row>
    <row r="626" ht="5.25" customHeight="1">
      <c r="D626"/>
    </row>
    <row r="627" ht="5.25" customHeight="1">
      <c r="D627"/>
    </row>
    <row r="628" ht="5.25" customHeight="1">
      <c r="D628"/>
    </row>
    <row r="629" ht="5.25" customHeight="1">
      <c r="D629"/>
    </row>
    <row r="630" ht="5.25" customHeight="1">
      <c r="D630"/>
    </row>
    <row r="631" ht="5.25" customHeight="1">
      <c r="D631"/>
    </row>
    <row r="632" ht="5.25" customHeight="1">
      <c r="D632"/>
    </row>
    <row r="633" ht="5.25" customHeight="1">
      <c r="D633"/>
    </row>
    <row r="634" ht="5.25" customHeight="1">
      <c r="D634"/>
    </row>
    <row r="635" ht="5.25" customHeight="1">
      <c r="D635"/>
    </row>
    <row r="636" ht="5.25" customHeight="1">
      <c r="D636"/>
    </row>
    <row r="637" ht="5.25" customHeight="1">
      <c r="D637"/>
    </row>
    <row r="638" ht="5.25" customHeight="1">
      <c r="D638"/>
    </row>
    <row r="639" ht="5.25" customHeight="1">
      <c r="D639"/>
    </row>
    <row r="640" ht="5.25" customHeight="1">
      <c r="D640"/>
    </row>
    <row r="641" ht="5.25" customHeight="1">
      <c r="D641"/>
    </row>
    <row r="642" ht="5.25" customHeight="1">
      <c r="D642"/>
    </row>
    <row r="643" ht="5.25" customHeight="1">
      <c r="D643"/>
    </row>
    <row r="644" ht="5.25" customHeight="1">
      <c r="D644"/>
    </row>
    <row r="645" ht="5.25" customHeight="1">
      <c r="D645"/>
    </row>
    <row r="646" ht="5.25" customHeight="1">
      <c r="D646"/>
    </row>
    <row r="647" ht="5.25" customHeight="1">
      <c r="D647"/>
    </row>
    <row r="648" ht="5.25" customHeight="1">
      <c r="D648"/>
    </row>
    <row r="649" ht="5.25" customHeight="1">
      <c r="D649"/>
    </row>
    <row r="650" ht="5.25" customHeight="1">
      <c r="D650"/>
    </row>
    <row r="651" ht="5.25" customHeight="1">
      <c r="D651"/>
    </row>
    <row r="652" ht="5.25" customHeight="1">
      <c r="D652"/>
    </row>
    <row r="653" ht="5.25" customHeight="1">
      <c r="D653"/>
    </row>
    <row r="654" ht="5.25" customHeight="1">
      <c r="D654"/>
    </row>
    <row r="655" ht="5.25" customHeight="1">
      <c r="D655"/>
    </row>
    <row r="656" ht="5.25" customHeight="1">
      <c r="D656"/>
    </row>
    <row r="657" ht="5.25" customHeight="1">
      <c r="D657"/>
    </row>
    <row r="658" ht="5.25" customHeight="1">
      <c r="D658"/>
    </row>
    <row r="659" ht="5.25" customHeight="1">
      <c r="D659"/>
    </row>
    <row r="660" ht="5.25" customHeight="1">
      <c r="D660"/>
    </row>
    <row r="661" ht="5.25" customHeight="1">
      <c r="D661"/>
    </row>
    <row r="662" ht="5.25" customHeight="1">
      <c r="D662"/>
    </row>
    <row r="663" ht="5.25" customHeight="1">
      <c r="D663"/>
    </row>
    <row r="664" ht="5.25" customHeight="1">
      <c r="D664"/>
    </row>
    <row r="665" ht="5.25" customHeight="1">
      <c r="D665"/>
    </row>
    <row r="666" ht="5.25" customHeight="1">
      <c r="D666"/>
    </row>
    <row r="667" ht="5.25" customHeight="1">
      <c r="D667"/>
    </row>
    <row r="668" ht="5.25" customHeight="1">
      <c r="D668"/>
    </row>
    <row r="669" ht="5.25" customHeight="1">
      <c r="D669"/>
    </row>
    <row r="670" ht="5.25" customHeight="1">
      <c r="D670"/>
    </row>
    <row r="671" ht="5.25" customHeight="1">
      <c r="D671"/>
    </row>
    <row r="672" ht="5.25" customHeight="1">
      <c r="D672"/>
    </row>
    <row r="673" ht="5.25" customHeight="1">
      <c r="D673"/>
    </row>
    <row r="674" ht="5.25" customHeight="1">
      <c r="D674"/>
    </row>
    <row r="675" ht="5.25" customHeight="1">
      <c r="D675"/>
    </row>
    <row r="676" ht="5.25" customHeight="1">
      <c r="D676"/>
    </row>
    <row r="677" ht="5.25" customHeight="1">
      <c r="D677"/>
    </row>
    <row r="678" ht="5.25" customHeight="1">
      <c r="D678"/>
    </row>
    <row r="679" ht="5.25" customHeight="1">
      <c r="D679"/>
    </row>
    <row r="680" ht="5.25" customHeight="1">
      <c r="D680"/>
    </row>
    <row r="681" ht="5.25" customHeight="1">
      <c r="D681"/>
    </row>
    <row r="682" ht="5.25" customHeight="1">
      <c r="D682"/>
    </row>
    <row r="683" ht="5.25" customHeight="1">
      <c r="D683"/>
    </row>
    <row r="684" ht="5.25" customHeight="1">
      <c r="D684"/>
    </row>
    <row r="685" ht="5.25" customHeight="1">
      <c r="D685"/>
    </row>
    <row r="686" ht="5.25" customHeight="1">
      <c r="D686"/>
    </row>
    <row r="687" ht="5.25" customHeight="1">
      <c r="D687"/>
    </row>
    <row r="688" ht="5.25" customHeight="1">
      <c r="D688"/>
    </row>
    <row r="689" ht="5.25" customHeight="1">
      <c r="D689"/>
    </row>
    <row r="690" ht="5.25" customHeight="1">
      <c r="D690"/>
    </row>
    <row r="691" ht="5.25" customHeight="1">
      <c r="D691"/>
    </row>
    <row r="692" ht="5.25" customHeight="1">
      <c r="D692"/>
    </row>
    <row r="693" ht="5.25" customHeight="1">
      <c r="D693"/>
    </row>
    <row r="694" ht="5.25" customHeight="1">
      <c r="D694"/>
    </row>
    <row r="695" ht="5.25" customHeight="1">
      <c r="D695"/>
    </row>
    <row r="696" ht="5.25" customHeight="1">
      <c r="D696"/>
    </row>
    <row r="697" ht="5.25" customHeight="1">
      <c r="D697"/>
    </row>
    <row r="698" ht="5.25" customHeight="1">
      <c r="D698"/>
    </row>
    <row r="699" ht="5.25" customHeight="1">
      <c r="D699"/>
    </row>
    <row r="700" ht="5.25" customHeight="1">
      <c r="D700"/>
    </row>
    <row r="701" ht="5.25" customHeight="1">
      <c r="D701"/>
    </row>
    <row r="702" ht="5.25" customHeight="1">
      <c r="D702"/>
    </row>
    <row r="703" ht="5.25" customHeight="1">
      <c r="D703"/>
    </row>
    <row r="704" ht="5.25" customHeight="1">
      <c r="D704"/>
    </row>
    <row r="705" ht="5.25" customHeight="1">
      <c r="D705"/>
    </row>
    <row r="706" ht="5.25" customHeight="1">
      <c r="D706"/>
    </row>
    <row r="707" ht="5.25" customHeight="1">
      <c r="D707"/>
    </row>
    <row r="708" ht="5.25" customHeight="1">
      <c r="D708"/>
    </row>
    <row r="709" ht="5.25" customHeight="1">
      <c r="D709"/>
    </row>
    <row r="710" ht="5.25" customHeight="1">
      <c r="D710"/>
    </row>
    <row r="711" ht="5.25" customHeight="1">
      <c r="D711"/>
    </row>
    <row r="712" ht="5.25" customHeight="1">
      <c r="D712"/>
    </row>
    <row r="713" ht="5.25" customHeight="1">
      <c r="D713"/>
    </row>
    <row r="714" ht="5.25" customHeight="1">
      <c r="D714"/>
    </row>
    <row r="715" ht="5.25" customHeight="1">
      <c r="D715"/>
    </row>
    <row r="716" ht="5.25" customHeight="1">
      <c r="D716"/>
    </row>
    <row r="717" ht="5.25" customHeight="1">
      <c r="D717"/>
    </row>
    <row r="718" ht="5.25" customHeight="1">
      <c r="D718"/>
    </row>
    <row r="719" ht="5.25" customHeight="1">
      <c r="D719"/>
    </row>
    <row r="720" ht="5.25" customHeight="1">
      <c r="D720"/>
    </row>
    <row r="721" ht="5.25" customHeight="1">
      <c r="D721"/>
    </row>
    <row r="722" ht="5.25" customHeight="1">
      <c r="D722"/>
    </row>
    <row r="723" ht="5.25" customHeight="1">
      <c r="D723"/>
    </row>
    <row r="724" ht="5.25" customHeight="1">
      <c r="D724"/>
    </row>
    <row r="725" ht="5.25" customHeight="1">
      <c r="D725"/>
    </row>
    <row r="726" ht="5.25" customHeight="1">
      <c r="D726"/>
    </row>
    <row r="727" ht="5.25" customHeight="1">
      <c r="D727"/>
    </row>
    <row r="728" ht="5.25" customHeight="1">
      <c r="D728"/>
    </row>
    <row r="729" ht="5.25" customHeight="1">
      <c r="D729"/>
    </row>
    <row r="730" ht="5.25" customHeight="1">
      <c r="D730"/>
    </row>
    <row r="731" ht="5.25" customHeight="1">
      <c r="D731"/>
    </row>
    <row r="732" ht="5.25" customHeight="1">
      <c r="D732"/>
    </row>
    <row r="733" ht="5.25" customHeight="1">
      <c r="D733"/>
    </row>
    <row r="734" ht="5.25" customHeight="1">
      <c r="D734"/>
    </row>
    <row r="735" ht="5.25" customHeight="1">
      <c r="D735"/>
    </row>
    <row r="736" ht="5.25" customHeight="1">
      <c r="D736"/>
    </row>
    <row r="737" ht="5.25" customHeight="1">
      <c r="D737"/>
    </row>
    <row r="738" ht="5.25" customHeight="1">
      <c r="D738"/>
    </row>
    <row r="739" ht="5.25" customHeight="1">
      <c r="D739"/>
    </row>
    <row r="740" ht="5.25" customHeight="1">
      <c r="D740"/>
    </row>
    <row r="741" ht="5.25" customHeight="1">
      <c r="D741"/>
    </row>
    <row r="742" ht="5.25" customHeight="1">
      <c r="D742"/>
    </row>
    <row r="743" ht="5.25" customHeight="1">
      <c r="D743"/>
    </row>
    <row r="744" ht="5.25" customHeight="1">
      <c r="D744"/>
    </row>
    <row r="745" ht="5.25" customHeight="1">
      <c r="D745"/>
    </row>
    <row r="746" ht="5.25" customHeight="1">
      <c r="D746"/>
    </row>
    <row r="747" ht="5.25" customHeight="1">
      <c r="D747"/>
    </row>
    <row r="748" ht="5.25" customHeight="1">
      <c r="D748"/>
    </row>
    <row r="749" ht="5.25" customHeight="1">
      <c r="D749"/>
    </row>
    <row r="750" ht="5.25" customHeight="1">
      <c r="D750"/>
    </row>
    <row r="751" ht="5.25" customHeight="1">
      <c r="D751"/>
    </row>
    <row r="752" ht="5.25" customHeight="1">
      <c r="D752"/>
    </row>
    <row r="753" ht="5.25" customHeight="1">
      <c r="D753"/>
    </row>
    <row r="754" ht="5.25" customHeight="1">
      <c r="D754"/>
    </row>
    <row r="755" ht="5.25" customHeight="1">
      <c r="D755"/>
    </row>
    <row r="756" ht="5.25" customHeight="1">
      <c r="D756"/>
    </row>
    <row r="757" ht="5.25" customHeight="1">
      <c r="D757"/>
    </row>
    <row r="758" ht="5.25" customHeight="1">
      <c r="D758"/>
    </row>
    <row r="759" ht="5.25" customHeight="1">
      <c r="D759"/>
    </row>
    <row r="760" ht="5.25" customHeight="1">
      <c r="D760"/>
    </row>
    <row r="761" ht="5.25" customHeight="1">
      <c r="D761"/>
    </row>
    <row r="762" ht="5.25" customHeight="1">
      <c r="D762"/>
    </row>
    <row r="763" ht="5.25" customHeight="1">
      <c r="D763"/>
    </row>
    <row r="764" ht="5.25" customHeight="1">
      <c r="D764"/>
    </row>
    <row r="765" ht="5.25" customHeight="1">
      <c r="D765"/>
    </row>
    <row r="766" ht="5.25" customHeight="1">
      <c r="D766"/>
    </row>
    <row r="767" ht="5.25" customHeight="1">
      <c r="D767"/>
    </row>
    <row r="768" ht="5.25" customHeight="1">
      <c r="D768"/>
    </row>
    <row r="769" ht="5.25" customHeight="1">
      <c r="D769"/>
    </row>
    <row r="770" ht="5.25" customHeight="1">
      <c r="D770"/>
    </row>
    <row r="771" ht="5.25" customHeight="1">
      <c r="D771"/>
    </row>
    <row r="772" ht="5.25" customHeight="1">
      <c r="D772"/>
    </row>
    <row r="773" ht="5.25" customHeight="1">
      <c r="D773"/>
    </row>
    <row r="774" ht="5.25" customHeight="1">
      <c r="D774"/>
    </row>
    <row r="775" ht="5.25" customHeight="1">
      <c r="D775"/>
    </row>
    <row r="776" ht="5.25" customHeight="1">
      <c r="D776"/>
    </row>
    <row r="777" ht="5.25" customHeight="1">
      <c r="D777"/>
    </row>
    <row r="778" ht="5.25" customHeight="1">
      <c r="D778"/>
    </row>
    <row r="779" ht="5.25" customHeight="1">
      <c r="D779"/>
    </row>
    <row r="780" ht="5.25" customHeight="1">
      <c r="D780"/>
    </row>
    <row r="781" ht="5.25" customHeight="1">
      <c r="D781"/>
    </row>
    <row r="782" ht="5.25" customHeight="1">
      <c r="D782"/>
    </row>
    <row r="783" ht="5.25" customHeight="1">
      <c r="D783"/>
    </row>
    <row r="784" ht="5.25" customHeight="1">
      <c r="D784"/>
    </row>
    <row r="785" ht="5.25" customHeight="1">
      <c r="D785"/>
    </row>
    <row r="786" ht="5.25" customHeight="1">
      <c r="D786"/>
    </row>
    <row r="787" ht="5.25" customHeight="1">
      <c r="D787"/>
    </row>
    <row r="788" ht="5.25" customHeight="1">
      <c r="D788"/>
    </row>
    <row r="789" ht="5.25" customHeight="1">
      <c r="D789"/>
    </row>
    <row r="790" ht="5.25" customHeight="1">
      <c r="D790"/>
    </row>
    <row r="791" ht="5.25" customHeight="1">
      <c r="D791"/>
    </row>
    <row r="792" ht="5.25" customHeight="1">
      <c r="D792"/>
    </row>
    <row r="793" ht="5.25" customHeight="1">
      <c r="D793"/>
    </row>
    <row r="794" ht="5.25" customHeight="1">
      <c r="D794"/>
    </row>
    <row r="795" ht="5.25" customHeight="1">
      <c r="D795"/>
    </row>
    <row r="796" ht="5.25" customHeight="1">
      <c r="D796"/>
    </row>
    <row r="797" ht="5.25" customHeight="1">
      <c r="D797"/>
    </row>
    <row r="798" ht="5.25" customHeight="1">
      <c r="D798"/>
    </row>
    <row r="799" ht="5.25" customHeight="1">
      <c r="D799"/>
    </row>
    <row r="800" ht="5.25" customHeight="1">
      <c r="D800"/>
    </row>
    <row r="801" ht="5.25" customHeight="1">
      <c r="D801"/>
    </row>
    <row r="802" ht="5.25" customHeight="1">
      <c r="D802"/>
    </row>
    <row r="803" ht="5.25" customHeight="1">
      <c r="D803"/>
    </row>
    <row r="804" ht="5.25" customHeight="1">
      <c r="D804"/>
    </row>
    <row r="805" ht="5.25" customHeight="1">
      <c r="D805"/>
    </row>
    <row r="806" ht="5.25" customHeight="1">
      <c r="D806"/>
    </row>
    <row r="807" ht="5.25" customHeight="1">
      <c r="D807"/>
    </row>
    <row r="808" ht="5.25" customHeight="1">
      <c r="D808"/>
    </row>
    <row r="809" ht="5.25" customHeight="1">
      <c r="D809"/>
    </row>
    <row r="810" ht="5.25" customHeight="1">
      <c r="D810"/>
    </row>
    <row r="811" ht="5.25" customHeight="1">
      <c r="D811"/>
    </row>
    <row r="812" ht="5.25" customHeight="1">
      <c r="D812"/>
    </row>
    <row r="813" ht="5.25" customHeight="1">
      <c r="D813"/>
    </row>
    <row r="814" ht="5.25" customHeight="1">
      <c r="D814"/>
    </row>
    <row r="815" ht="5.25" customHeight="1">
      <c r="D815"/>
    </row>
    <row r="816" ht="5.25" customHeight="1">
      <c r="D816"/>
    </row>
    <row r="817" ht="5.25" customHeight="1">
      <c r="D817"/>
    </row>
    <row r="818" ht="5.25" customHeight="1">
      <c r="D818"/>
    </row>
    <row r="819" ht="5.25" customHeight="1">
      <c r="D819"/>
    </row>
    <row r="820" ht="5.25" customHeight="1">
      <c r="D820"/>
    </row>
    <row r="821" ht="5.25" customHeight="1">
      <c r="D821"/>
    </row>
    <row r="822" ht="5.25" customHeight="1">
      <c r="D822"/>
    </row>
    <row r="823" ht="5.25" customHeight="1">
      <c r="D823"/>
    </row>
    <row r="824" ht="5.25" customHeight="1">
      <c r="D824"/>
    </row>
    <row r="825" ht="5.25" customHeight="1">
      <c r="D825"/>
    </row>
    <row r="826" ht="5.25" customHeight="1">
      <c r="D826"/>
    </row>
    <row r="827" ht="5.25" customHeight="1"/>
  </sheetData>
  <sheetProtection/>
  <mergeCells count="364">
    <mergeCell ref="C114:D114"/>
    <mergeCell ref="E114:G114"/>
    <mergeCell ref="C128:D128"/>
    <mergeCell ref="E128:G128"/>
    <mergeCell ref="C121:D121"/>
    <mergeCell ref="E121:G121"/>
    <mergeCell ref="E115:G115"/>
    <mergeCell ref="E116:G116"/>
    <mergeCell ref="C111:D111"/>
    <mergeCell ref="E111:G111"/>
    <mergeCell ref="C112:D112"/>
    <mergeCell ref="E112:G112"/>
    <mergeCell ref="C113:D113"/>
    <mergeCell ref="E113:G113"/>
    <mergeCell ref="C104:D104"/>
    <mergeCell ref="E104:G104"/>
    <mergeCell ref="C108:D108"/>
    <mergeCell ref="E108:G108"/>
    <mergeCell ref="C110:D110"/>
    <mergeCell ref="E110:G110"/>
    <mergeCell ref="C100:D100"/>
    <mergeCell ref="E100:G100"/>
    <mergeCell ref="C102:D102"/>
    <mergeCell ref="E102:G102"/>
    <mergeCell ref="C103:D103"/>
    <mergeCell ref="E103:G103"/>
    <mergeCell ref="C93:D93"/>
    <mergeCell ref="E93:G93"/>
    <mergeCell ref="C98:D98"/>
    <mergeCell ref="E98:G98"/>
    <mergeCell ref="C109:D109"/>
    <mergeCell ref="E109:G109"/>
    <mergeCell ref="E106:G106"/>
    <mergeCell ref="E107:G107"/>
    <mergeCell ref="C99:D99"/>
    <mergeCell ref="E99:G99"/>
    <mergeCell ref="E33:G33"/>
    <mergeCell ref="E34:G34"/>
    <mergeCell ref="C66:D66"/>
    <mergeCell ref="E66:G66"/>
    <mergeCell ref="E59:G59"/>
    <mergeCell ref="C60:D60"/>
    <mergeCell ref="C35:D35"/>
    <mergeCell ref="E35:G35"/>
    <mergeCell ref="C179:D179"/>
    <mergeCell ref="E179:G179"/>
    <mergeCell ref="E151:G151"/>
    <mergeCell ref="C85:D85"/>
    <mergeCell ref="E85:G85"/>
    <mergeCell ref="C123:D123"/>
    <mergeCell ref="C178:D178"/>
    <mergeCell ref="E86:G86"/>
    <mergeCell ref="E137:G137"/>
    <mergeCell ref="E95:G95"/>
    <mergeCell ref="E3:G3"/>
    <mergeCell ref="C4:D4"/>
    <mergeCell ref="E4:G4"/>
    <mergeCell ref="C5:D5"/>
    <mergeCell ref="C58:D58"/>
    <mergeCell ref="C56:D56"/>
    <mergeCell ref="C11:D11"/>
    <mergeCell ref="E11:G11"/>
    <mergeCell ref="C57:D57"/>
    <mergeCell ref="E57:G57"/>
    <mergeCell ref="A240:I240"/>
    <mergeCell ref="C88:D88"/>
    <mergeCell ref="E88:G88"/>
    <mergeCell ref="E145:G145"/>
    <mergeCell ref="E152:G152"/>
    <mergeCell ref="A164:I164"/>
    <mergeCell ref="E178:G178"/>
    <mergeCell ref="C177:D177"/>
    <mergeCell ref="E177:G177"/>
    <mergeCell ref="A168:A169"/>
    <mergeCell ref="B168:B169"/>
    <mergeCell ref="E141:G141"/>
    <mergeCell ref="E142:G142"/>
    <mergeCell ref="C142:D142"/>
    <mergeCell ref="E143:G143"/>
    <mergeCell ref="E144:G144"/>
    <mergeCell ref="C159:D159"/>
    <mergeCell ref="E159:G159"/>
    <mergeCell ref="E150:G150"/>
    <mergeCell ref="E147:G147"/>
    <mergeCell ref="A185:D185"/>
    <mergeCell ref="E146:G146"/>
    <mergeCell ref="C163:D163"/>
    <mergeCell ref="E163:G163"/>
    <mergeCell ref="C157:D157"/>
    <mergeCell ref="E155:G155"/>
    <mergeCell ref="E148:G148"/>
    <mergeCell ref="E154:G154"/>
    <mergeCell ref="C156:D156"/>
    <mergeCell ref="C168:D168"/>
    <mergeCell ref="A1:D1"/>
    <mergeCell ref="C2:D2"/>
    <mergeCell ref="C10:D10"/>
    <mergeCell ref="C92:D92"/>
    <mergeCell ref="C19:D19"/>
    <mergeCell ref="C86:D86"/>
    <mergeCell ref="C87:D87"/>
    <mergeCell ref="C46:D46"/>
    <mergeCell ref="C3:D3"/>
    <mergeCell ref="C9:D9"/>
    <mergeCell ref="E2:G2"/>
    <mergeCell ref="C7:D7"/>
    <mergeCell ref="E7:G7"/>
    <mergeCell ref="C8:D8"/>
    <mergeCell ref="E8:G8"/>
    <mergeCell ref="E136:G136"/>
    <mergeCell ref="E5:G5"/>
    <mergeCell ref="C6:D6"/>
    <mergeCell ref="E6:G6"/>
    <mergeCell ref="E12:G12"/>
    <mergeCell ref="C13:D13"/>
    <mergeCell ref="E13:G13"/>
    <mergeCell ref="E14:G14"/>
    <mergeCell ref="C23:D23"/>
    <mergeCell ref="E18:G18"/>
    <mergeCell ref="C15:D15"/>
    <mergeCell ref="E15:G15"/>
    <mergeCell ref="C22:D22"/>
    <mergeCell ref="C16:D16"/>
    <mergeCell ref="E16:G16"/>
    <mergeCell ref="C21:D21"/>
    <mergeCell ref="E21:G21"/>
    <mergeCell ref="C18:D18"/>
    <mergeCell ref="E46:G46"/>
    <mergeCell ref="E22:G22"/>
    <mergeCell ref="E23:G23"/>
    <mergeCell ref="C24:D24"/>
    <mergeCell ref="E24:G24"/>
    <mergeCell ref="C33:D33"/>
    <mergeCell ref="C34:D34"/>
    <mergeCell ref="C27:D27"/>
    <mergeCell ref="E9:G9"/>
    <mergeCell ref="E10:G10"/>
    <mergeCell ref="C12:D12"/>
    <mergeCell ref="C14:D14"/>
    <mergeCell ref="E19:G19"/>
    <mergeCell ref="C20:D20"/>
    <mergeCell ref="E20:G20"/>
    <mergeCell ref="C17:D17"/>
    <mergeCell ref="E17:G17"/>
    <mergeCell ref="C32:D32"/>
    <mergeCell ref="E32:G32"/>
    <mergeCell ref="C31:D31"/>
    <mergeCell ref="C25:D25"/>
    <mergeCell ref="E25:G25"/>
    <mergeCell ref="C26:D26"/>
    <mergeCell ref="E26:G26"/>
    <mergeCell ref="E27:G27"/>
    <mergeCell ref="C28:D28"/>
    <mergeCell ref="E28:G28"/>
    <mergeCell ref="C38:D38"/>
    <mergeCell ref="E38:G38"/>
    <mergeCell ref="C39:D39"/>
    <mergeCell ref="E39:G39"/>
    <mergeCell ref="C37:D37"/>
    <mergeCell ref="C29:D29"/>
    <mergeCell ref="E29:G29"/>
    <mergeCell ref="C30:D30"/>
    <mergeCell ref="E30:G30"/>
    <mergeCell ref="E31:G31"/>
    <mergeCell ref="E47:G47"/>
    <mergeCell ref="E48:G48"/>
    <mergeCell ref="C49:D49"/>
    <mergeCell ref="A36:I36"/>
    <mergeCell ref="C40:D40"/>
    <mergeCell ref="E40:G40"/>
    <mergeCell ref="E41:G41"/>
    <mergeCell ref="C42:D42"/>
    <mergeCell ref="E42:G42"/>
    <mergeCell ref="E37:G37"/>
    <mergeCell ref="E69:G69"/>
    <mergeCell ref="C68:D68"/>
    <mergeCell ref="C51:D51"/>
    <mergeCell ref="C43:D43"/>
    <mergeCell ref="E43:G43"/>
    <mergeCell ref="C41:D41"/>
    <mergeCell ref="C52:D52"/>
    <mergeCell ref="E61:G61"/>
    <mergeCell ref="E56:G56"/>
    <mergeCell ref="C47:D47"/>
    <mergeCell ref="E62:G62"/>
    <mergeCell ref="C65:D65"/>
    <mergeCell ref="E65:G65"/>
    <mergeCell ref="E49:G49"/>
    <mergeCell ref="C50:D50"/>
    <mergeCell ref="E50:G50"/>
    <mergeCell ref="E53:G53"/>
    <mergeCell ref="E54:G54"/>
    <mergeCell ref="E60:G60"/>
    <mergeCell ref="C59:D59"/>
    <mergeCell ref="E55:G55"/>
    <mergeCell ref="E58:G58"/>
    <mergeCell ref="C55:D55"/>
    <mergeCell ref="E74:G74"/>
    <mergeCell ref="E76:G76"/>
    <mergeCell ref="C67:D67"/>
    <mergeCell ref="E67:G67"/>
    <mergeCell ref="C78:D78"/>
    <mergeCell ref="E78:G78"/>
    <mergeCell ref="E68:G68"/>
    <mergeCell ref="E73:G73"/>
    <mergeCell ref="C70:D70"/>
    <mergeCell ref="C69:D69"/>
    <mergeCell ref="E89:G89"/>
    <mergeCell ref="E90:G90"/>
    <mergeCell ref="E91:G91"/>
    <mergeCell ref="E80:G80"/>
    <mergeCell ref="E82:G82"/>
    <mergeCell ref="C83:D83"/>
    <mergeCell ref="E83:G83"/>
    <mergeCell ref="E92:G92"/>
    <mergeCell ref="E81:G81"/>
    <mergeCell ref="E101:G101"/>
    <mergeCell ref="C105:D105"/>
    <mergeCell ref="C115:D115"/>
    <mergeCell ref="C107:D107"/>
    <mergeCell ref="C106:D106"/>
    <mergeCell ref="E96:G96"/>
    <mergeCell ref="E97:G97"/>
    <mergeCell ref="E105:G105"/>
    <mergeCell ref="E117:G117"/>
    <mergeCell ref="E118:G118"/>
    <mergeCell ref="E119:G119"/>
    <mergeCell ref="C118:D118"/>
    <mergeCell ref="E120:G120"/>
    <mergeCell ref="E149:G149"/>
    <mergeCell ref="C129:D129"/>
    <mergeCell ref="E129:G129"/>
    <mergeCell ref="E127:G127"/>
    <mergeCell ref="C122:D122"/>
    <mergeCell ref="E122:G122"/>
    <mergeCell ref="E123:G123"/>
    <mergeCell ref="C124:D124"/>
    <mergeCell ref="C155:D155"/>
    <mergeCell ref="C154:D154"/>
    <mergeCell ref="C141:D141"/>
    <mergeCell ref="C134:D134"/>
    <mergeCell ref="C137:D137"/>
    <mergeCell ref="C136:D136"/>
    <mergeCell ref="C145:D145"/>
    <mergeCell ref="C135:D135"/>
    <mergeCell ref="C147:D147"/>
    <mergeCell ref="C143:D143"/>
    <mergeCell ref="E124:G124"/>
    <mergeCell ref="C126:D126"/>
    <mergeCell ref="E126:G126"/>
    <mergeCell ref="E133:G133"/>
    <mergeCell ref="C130:D130"/>
    <mergeCell ref="C133:D133"/>
    <mergeCell ref="E130:G130"/>
    <mergeCell ref="C172:D172"/>
    <mergeCell ref="E172:G172"/>
    <mergeCell ref="E157:G157"/>
    <mergeCell ref="C158:D158"/>
    <mergeCell ref="E158:G158"/>
    <mergeCell ref="E139:G139"/>
    <mergeCell ref="E165:G165"/>
    <mergeCell ref="C166:D166"/>
    <mergeCell ref="E166:G166"/>
    <mergeCell ref="C171:D171"/>
    <mergeCell ref="E171:G171"/>
    <mergeCell ref="E170:G170"/>
    <mergeCell ref="E169:G169"/>
    <mergeCell ref="C169:D169"/>
    <mergeCell ref="C165:D165"/>
    <mergeCell ref="C131:D131"/>
    <mergeCell ref="E168:G168"/>
    <mergeCell ref="C167:D167"/>
    <mergeCell ref="E167:G167"/>
    <mergeCell ref="E156:G156"/>
    <mergeCell ref="E140:G140"/>
    <mergeCell ref="C139:D139"/>
    <mergeCell ref="C173:D173"/>
    <mergeCell ref="E173:G173"/>
    <mergeCell ref="A125:I125"/>
    <mergeCell ref="C132:D132"/>
    <mergeCell ref="C127:D127"/>
    <mergeCell ref="E134:G134"/>
    <mergeCell ref="E135:G135"/>
    <mergeCell ref="C138:D138"/>
    <mergeCell ref="E138:G138"/>
    <mergeCell ref="C140:D140"/>
    <mergeCell ref="C146:D146"/>
    <mergeCell ref="E160:G160"/>
    <mergeCell ref="E161:G161"/>
    <mergeCell ref="C162:D162"/>
    <mergeCell ref="C160:D160"/>
    <mergeCell ref="C150:D150"/>
    <mergeCell ref="C149:D149"/>
    <mergeCell ref="C148:D148"/>
    <mergeCell ref="E162:G162"/>
    <mergeCell ref="C180:D180"/>
    <mergeCell ref="E153:G153"/>
    <mergeCell ref="E174:G174"/>
    <mergeCell ref="C175:D175"/>
    <mergeCell ref="A181:C181"/>
    <mergeCell ref="D181:G181"/>
    <mergeCell ref="E180:G180"/>
    <mergeCell ref="C174:D174"/>
    <mergeCell ref="C170:D170"/>
    <mergeCell ref="E175:G175"/>
    <mergeCell ref="C82:D82"/>
    <mergeCell ref="C89:D89"/>
    <mergeCell ref="C90:D90"/>
    <mergeCell ref="E87:G87"/>
    <mergeCell ref="A182:D182"/>
    <mergeCell ref="E182:G182"/>
    <mergeCell ref="C152:D152"/>
    <mergeCell ref="C151:D151"/>
    <mergeCell ref="C176:D176"/>
    <mergeCell ref="E176:G176"/>
    <mergeCell ref="E44:G44"/>
    <mergeCell ref="C45:D45"/>
    <mergeCell ref="E45:G45"/>
    <mergeCell ref="C53:D53"/>
    <mergeCell ref="C54:D54"/>
    <mergeCell ref="E51:G51"/>
    <mergeCell ref="E52:G52"/>
    <mergeCell ref="C48:D48"/>
    <mergeCell ref="C44:D44"/>
    <mergeCell ref="C61:D61"/>
    <mergeCell ref="C96:D96"/>
    <mergeCell ref="C117:D117"/>
    <mergeCell ref="C116:D116"/>
    <mergeCell ref="C101:D101"/>
    <mergeCell ref="C95:D95"/>
    <mergeCell ref="C75:D75"/>
    <mergeCell ref="C80:D80"/>
    <mergeCell ref="C62:D62"/>
    <mergeCell ref="C74:D74"/>
    <mergeCell ref="A241:I241"/>
    <mergeCell ref="C63:D63"/>
    <mergeCell ref="E63:G63"/>
    <mergeCell ref="C64:D64"/>
    <mergeCell ref="E64:G64"/>
    <mergeCell ref="C153:D153"/>
    <mergeCell ref="C161:D161"/>
    <mergeCell ref="C97:D97"/>
    <mergeCell ref="C79:D79"/>
    <mergeCell ref="C94:D94"/>
    <mergeCell ref="C72:D72"/>
    <mergeCell ref="C81:D81"/>
    <mergeCell ref="E71:G71"/>
    <mergeCell ref="C73:D73"/>
    <mergeCell ref="A77:I77"/>
    <mergeCell ref="E72:G72"/>
    <mergeCell ref="C71:D71"/>
    <mergeCell ref="E75:G75"/>
    <mergeCell ref="E79:G79"/>
    <mergeCell ref="C76:D76"/>
    <mergeCell ref="E70:G70"/>
    <mergeCell ref="C119:D119"/>
    <mergeCell ref="C120:D120"/>
    <mergeCell ref="C144:D144"/>
    <mergeCell ref="E131:G131"/>
    <mergeCell ref="E132:G132"/>
    <mergeCell ref="E94:G94"/>
    <mergeCell ref="C84:D84"/>
    <mergeCell ref="E84:G84"/>
    <mergeCell ref="C91:D91"/>
  </mergeCells>
  <printOptions/>
  <pageMargins left="0.7874015748031497" right="0.7874015748031497" top="0.984251968503937" bottom="0.984251968503937" header="0.5118110236220472" footer="0.5118110236220472"/>
  <pageSetup fitToHeight="13" horizontalDpi="300" verticalDpi="300" orientation="portrait" paperSize="9" scale="26" r:id="rId3"/>
  <headerFooter alignWithMargins="0">
    <oddHeader>&amp;R&amp;14Tabela Nr 3
do Uchwały Rady Powiatu Wołomińskiego Nr ............./2016
z dnia ........października 2016 r.</oddHeader>
  </headerFooter>
  <rowBreaks count="4" manualBreakCount="4">
    <brk id="36" max="8" man="1"/>
    <brk id="77" max="8" man="1"/>
    <brk id="125" max="8" man="1"/>
    <brk id="164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A0311</dc:creator>
  <cp:keywords/>
  <dc:description/>
  <cp:lastModifiedBy>A0311</cp:lastModifiedBy>
  <cp:lastPrinted>2016-10-07T11:17:36Z</cp:lastPrinted>
  <dcterms:created xsi:type="dcterms:W3CDTF">2016-06-21T08:18:37Z</dcterms:created>
  <dcterms:modified xsi:type="dcterms:W3CDTF">2016-10-07T11:18:42Z</dcterms:modified>
  <cp:category/>
  <cp:version/>
  <cp:contentType/>
  <cp:contentStatus/>
</cp:coreProperties>
</file>