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Arkusz1!$A$1:$O$42</definedName>
  </definedNames>
  <calcPr calcId="152511"/>
</workbook>
</file>

<file path=xl/calcChain.xml><?xml version="1.0" encoding="utf-8"?>
<calcChain xmlns="http://schemas.openxmlformats.org/spreadsheetml/2006/main">
  <c r="K27" i="1" l="1"/>
  <c r="K17" i="1"/>
  <c r="I40" i="1"/>
  <c r="K41" i="1"/>
  <c r="J38" i="1"/>
  <c r="I39" i="1"/>
  <c r="K39" i="1" s="1"/>
  <c r="J34" i="1"/>
  <c r="J35" i="1"/>
  <c r="I35" i="1"/>
  <c r="I34" i="1" s="1"/>
  <c r="K34" i="1" s="1"/>
  <c r="J29" i="1"/>
  <c r="J30" i="1"/>
  <c r="I30" i="1"/>
  <c r="I29" i="1" s="1"/>
  <c r="I32" i="1"/>
  <c r="K32" i="1" s="1"/>
  <c r="J32" i="1"/>
  <c r="K31" i="1"/>
  <c r="K33" i="1"/>
  <c r="K36" i="1"/>
  <c r="K37" i="1"/>
  <c r="K30" i="1" l="1"/>
  <c r="K29" i="1"/>
  <c r="K35" i="1"/>
  <c r="K38" i="1"/>
  <c r="K25" i="1"/>
  <c r="J24" i="1"/>
  <c r="J23" i="1" s="1"/>
  <c r="I24" i="1"/>
  <c r="I23" i="1" s="1"/>
  <c r="K22" i="1"/>
  <c r="K21" i="1"/>
  <c r="J20" i="1"/>
  <c r="I20" i="1"/>
  <c r="K20" i="1" s="1"/>
  <c r="K19" i="1"/>
  <c r="J18" i="1"/>
  <c r="I18" i="1"/>
  <c r="I16" i="1" s="1"/>
  <c r="J16" i="1"/>
  <c r="K15" i="1"/>
  <c r="J14" i="1"/>
  <c r="I14" i="1"/>
  <c r="K13" i="1"/>
  <c r="J12" i="1"/>
  <c r="J11" i="1" s="1"/>
  <c r="I12" i="1"/>
  <c r="K10" i="1"/>
  <c r="J9" i="1"/>
  <c r="J8" i="1" s="1"/>
  <c r="I9" i="1"/>
  <c r="K12" i="1" l="1"/>
  <c r="K16" i="1"/>
  <c r="K24" i="1"/>
  <c r="K14" i="1"/>
  <c r="K9" i="1"/>
  <c r="K18" i="1"/>
  <c r="K23" i="1"/>
  <c r="J26" i="1"/>
  <c r="J40" i="1" s="1"/>
  <c r="K40" i="1" s="1"/>
  <c r="I11" i="1"/>
  <c r="K11" i="1" s="1"/>
  <c r="I8" i="1"/>
  <c r="K8" i="1" l="1"/>
  <c r="I26" i="1"/>
  <c r="K26" i="1" s="1"/>
</calcChain>
</file>

<file path=xl/sharedStrings.xml><?xml version="1.0" encoding="utf-8"?>
<sst xmlns="http://schemas.openxmlformats.org/spreadsheetml/2006/main" count="66" uniqueCount="60">
  <si>
    <t>Nazwa</t>
  </si>
  <si>
    <t>bieżące</t>
  </si>
  <si>
    <t>majątkowe</t>
  </si>
  <si>
    <t>Dochody budżetu powiatu w 2016 roku - zmiana</t>
  </si>
  <si>
    <t>Kultura i ochrona dziedzictwa narodowego</t>
  </si>
  <si>
    <t>Dział</t>
  </si>
  <si>
    <t>Rozdział</t>
  </si>
  <si>
    <t>Plan przed zmianą</t>
  </si>
  <si>
    <t>Zmniejszenie</t>
  </si>
  <si>
    <t>Zwiększenie</t>
  </si>
  <si>
    <t>1</t>
  </si>
  <si>
    <t>2</t>
  </si>
  <si>
    <t>3</t>
  </si>
  <si>
    <t>4</t>
  </si>
  <si>
    <t>5</t>
  </si>
  <si>
    <t>6</t>
  </si>
  <si>
    <t>7</t>
  </si>
  <si>
    <t>750</t>
  </si>
  <si>
    <t>Administracja publiczna</t>
  </si>
  <si>
    <t xml:space="preserve">75075 </t>
  </si>
  <si>
    <t>Promocja jednostek samorządu terytorialnego</t>
  </si>
  <si>
    <t>758</t>
  </si>
  <si>
    <t>Różne rozliczenia</t>
  </si>
  <si>
    <t>75801</t>
  </si>
  <si>
    <t>Część oświatowa subwencji ogólnej dla jednostek samorządu terytorialnego</t>
  </si>
  <si>
    <t>75814</t>
  </si>
  <si>
    <t>Różne rozliczenia finansowe</t>
  </si>
  <si>
    <t>Ostateczne rozliczenie zwrotów z wydatków niewygasających</t>
  </si>
  <si>
    <t>852</t>
  </si>
  <si>
    <t>Pomoc społeczna</t>
  </si>
  <si>
    <t>85201</t>
  </si>
  <si>
    <t>Placówki opiekuńczo-wychowawcze</t>
  </si>
  <si>
    <t>Darowizna na rzecz Domu Dziecka w Równem</t>
  </si>
  <si>
    <t>85295</t>
  </si>
  <si>
    <t>Pozostała działalność</t>
  </si>
  <si>
    <t>921</t>
  </si>
  <si>
    <t>92195</t>
  </si>
  <si>
    <t>Pomoc finansowa z gmin na realizację obchodów 1050 rocznicy Chrztu Polski ostateczne rozliczenie</t>
  </si>
  <si>
    <t>754</t>
  </si>
  <si>
    <t>Bezpieczeństwo publiczne i ochrona przeciwpożarowa</t>
  </si>
  <si>
    <t>0,00</t>
  </si>
  <si>
    <t>75421</t>
  </si>
  <si>
    <t>Zarządzanie kryzysowe</t>
  </si>
  <si>
    <t>Plan po zmianach</t>
  </si>
  <si>
    <t>801</t>
  </si>
  <si>
    <t>Oświata i wychowanie</t>
  </si>
  <si>
    <t>80195</t>
  </si>
  <si>
    <t>Pozostała dzialność</t>
  </si>
  <si>
    <t>majątkowe razem</t>
  </si>
  <si>
    <t>OGÓŁEM</t>
  </si>
  <si>
    <t xml:space="preserve">Subwencje ogólne z budżetu państwa </t>
  </si>
  <si>
    <t>w tym dotacji środków na finansowanie wydatków na realizację zadań finansowanych z udziałem środków o których mowa w art. 5 ust. 1 pkt 2 i 3</t>
  </si>
  <si>
    <t>Wpłata z Funduszu Wsparcia Państwowej Straży Pożarnej</t>
  </si>
  <si>
    <t>75411</t>
  </si>
  <si>
    <t>Komendy powiatowe Państwowej Straży Pożarnej</t>
  </si>
  <si>
    <t xml:space="preserve">Pomoc finansowa z gmin na realizację Światowych Dni Młodzieży </t>
  </si>
  <si>
    <t>Dotacja z Europejskiego Funduszu Społecznego na realizację projektu "Nowe Horyzonty"</t>
  </si>
  <si>
    <t>Wpływy ze zwrotów dotacji oraz płatności, w tym wykorzystanych niezgodnie z przeznaczeniem lub wykorzystanych z naruszeniem procedur- zwroty za 2015 rok</t>
  </si>
  <si>
    <t>Dotacja z Europejskiego Funduszu Rozwoju Regionalnego na realizację projektu System wczesnego ostrzegania przed zjawiskami katastrofalnymi w Powiecie Wołomińskim</t>
  </si>
  <si>
    <t>Rozliczenie dotacji rozwojowej na projekt dofinansowany ze środków UE pn. Poprawa jakości nauczania w Powiecie Wołomińskim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</si>
</sst>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6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8"/>
      <color theme="1"/>
      <name val="Calibri"/>
      <family val="2"/>
      <scheme val="minor"/>
    </font>
    <font>
      <b/>
      <sz val="2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0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3" fontId="0" fillId="0" borderId="0" xfId="0" applyNumberFormat="1"/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top" wrapText="1"/>
      <protection locked="0"/>
    </xf>
    <xf numFmtId="4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49" fontId="3" fillId="2" borderId="2" xfId="0" applyNumberFormat="1" applyFont="1" applyFill="1" applyBorder="1" applyAlignment="1" applyProtection="1">
      <alignment vertical="center" wrapText="1"/>
      <protection locked="0"/>
    </xf>
    <xf numFmtId="49" fontId="3" fillId="2" borderId="3" xfId="0" applyNumberFormat="1" applyFont="1" applyFill="1" applyBorder="1" applyAlignment="1" applyProtection="1">
      <alignment vertical="center" wrapText="1"/>
      <protection locked="0"/>
    </xf>
    <xf numFmtId="0" fontId="5" fillId="0" borderId="1" xfId="0" applyFont="1" applyBorder="1"/>
    <xf numFmtId="49" fontId="3" fillId="2" borderId="1" xfId="0" applyNumberFormat="1" applyFont="1" applyFill="1" applyBorder="1" applyAlignment="1" applyProtection="1">
      <alignment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4" fillId="2" borderId="1" xfId="0" applyNumberFormat="1" applyFont="1" applyFill="1" applyBorder="1" applyAlignment="1" applyProtection="1">
      <alignment horizontal="left" vertical="top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 wrapText="1"/>
    </xf>
    <xf numFmtId="0" fontId="6" fillId="0" borderId="0" xfId="0" applyFont="1" applyAlignment="1">
      <alignment horizontal="center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49" fontId="3" fillId="2" borderId="3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3" xfId="0" applyNumberFormat="1" applyFont="1" applyFill="1" applyBorder="1" applyAlignment="1" applyProtection="1">
      <alignment horizontal="right" vertical="center" wrapText="1"/>
      <protection locked="0"/>
    </xf>
    <xf numFmtId="49" fontId="4" fillId="2" borderId="3" xfId="0" applyNumberFormat="1" applyFont="1" applyFill="1" applyBorder="1" applyAlignment="1" applyProtection="1">
      <alignment horizontal="left" vertical="top" wrapText="1"/>
      <protection locked="0"/>
    </xf>
    <xf numFmtId="49" fontId="4" fillId="2" borderId="4" xfId="0" applyNumberFormat="1" applyFont="1" applyFill="1" applyBorder="1" applyAlignment="1" applyProtection="1">
      <alignment horizontal="left" vertical="top" wrapText="1"/>
      <protection locked="0"/>
    </xf>
    <xf numFmtId="4" fontId="4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4" fillId="2" borderId="4" xfId="0" applyNumberFormat="1" applyFont="1" applyFill="1" applyBorder="1" applyAlignment="1" applyProtection="1">
      <alignment horizontal="right" vertical="center" wrapText="1"/>
      <protection locked="0"/>
    </xf>
    <xf numFmtId="4" fontId="4" fillId="2" borderId="3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15"/>
  <sheetViews>
    <sheetView tabSelected="1" view="pageBreakPreview" topLeftCell="B4" zoomScale="60" zoomScaleNormal="100" workbookViewId="0">
      <selection activeCell="I17" sqref="I17"/>
    </sheetView>
  </sheetViews>
  <sheetFormatPr defaultRowHeight="15" x14ac:dyDescent="0.25"/>
  <cols>
    <col min="2" max="2" width="9.5703125" customWidth="1"/>
    <col min="3" max="3" width="14.140625" customWidth="1"/>
    <col min="4" max="4" width="100.140625" customWidth="1"/>
    <col min="5" max="5" width="19.28515625" hidden="1" customWidth="1"/>
    <col min="6" max="6" width="60.42578125" customWidth="1"/>
    <col min="7" max="7" width="18.28515625" customWidth="1"/>
    <col min="8" max="8" width="14.85546875" customWidth="1"/>
    <col min="9" max="9" width="23.140625" customWidth="1"/>
    <col min="10" max="10" width="21.42578125" customWidth="1"/>
    <col min="11" max="11" width="4.85546875" customWidth="1"/>
    <col min="12" max="13" width="5.28515625" customWidth="1"/>
    <col min="14" max="14" width="5.140625" customWidth="1"/>
    <col min="15" max="15" width="8" customWidth="1"/>
  </cols>
  <sheetData>
    <row r="1" spans="2:15" ht="48" customHeight="1" x14ac:dyDescent="0.25">
      <c r="F1" s="28"/>
      <c r="G1" s="28"/>
      <c r="H1" s="28"/>
    </row>
    <row r="2" spans="2:15" ht="6" customHeight="1" x14ac:dyDescent="0.25"/>
    <row r="3" spans="2:15" ht="40.5" customHeight="1" x14ac:dyDescent="0.55000000000000004">
      <c r="C3" s="29" t="s">
        <v>3</v>
      </c>
      <c r="D3" s="29"/>
      <c r="E3" s="29"/>
      <c r="F3" s="29"/>
      <c r="G3" s="29"/>
      <c r="H3" s="29"/>
    </row>
    <row r="5" spans="2:15" ht="47.25" customHeight="1" x14ac:dyDescent="0.25">
      <c r="B5" s="2" t="s">
        <v>5</v>
      </c>
      <c r="C5" s="2" t="s">
        <v>6</v>
      </c>
      <c r="D5" s="30" t="s">
        <v>0</v>
      </c>
      <c r="E5" s="30"/>
      <c r="F5" s="30"/>
      <c r="G5" s="30" t="s">
        <v>7</v>
      </c>
      <c r="H5" s="30"/>
      <c r="I5" s="2" t="s">
        <v>8</v>
      </c>
      <c r="J5" s="2" t="s">
        <v>9</v>
      </c>
      <c r="K5" s="30" t="s">
        <v>43</v>
      </c>
      <c r="L5" s="30"/>
      <c r="M5" s="30"/>
      <c r="N5" s="30"/>
      <c r="O5" s="30"/>
    </row>
    <row r="6" spans="2:15" ht="28.5" customHeight="1" x14ac:dyDescent="0.25">
      <c r="B6" s="2" t="s">
        <v>10</v>
      </c>
      <c r="C6" s="2" t="s">
        <v>11</v>
      </c>
      <c r="D6" s="30" t="s">
        <v>12</v>
      </c>
      <c r="E6" s="30"/>
      <c r="F6" s="30"/>
      <c r="G6" s="30" t="s">
        <v>13</v>
      </c>
      <c r="H6" s="30"/>
      <c r="I6" s="2" t="s">
        <v>14</v>
      </c>
      <c r="J6" s="2" t="s">
        <v>15</v>
      </c>
      <c r="K6" s="30" t="s">
        <v>16</v>
      </c>
      <c r="L6" s="30"/>
      <c r="M6" s="30"/>
      <c r="N6" s="30"/>
      <c r="O6" s="30"/>
    </row>
    <row r="7" spans="2:15" ht="25.5" customHeight="1" x14ac:dyDescent="0.25">
      <c r="B7" s="32" t="s">
        <v>1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</row>
    <row r="8" spans="2:15" ht="40.5" customHeight="1" x14ac:dyDescent="0.25">
      <c r="B8" s="3" t="s">
        <v>17</v>
      </c>
      <c r="C8" s="3"/>
      <c r="D8" s="31" t="s">
        <v>18</v>
      </c>
      <c r="E8" s="31"/>
      <c r="F8" s="31"/>
      <c r="G8" s="22">
        <v>424488</v>
      </c>
      <c r="H8" s="22"/>
      <c r="I8" s="4">
        <f>SUM(I9)</f>
        <v>104149</v>
      </c>
      <c r="J8" s="4">
        <f>SUM(J9)</f>
        <v>0</v>
      </c>
      <c r="K8" s="22">
        <f>G8-I8+J8</f>
        <v>320339</v>
      </c>
      <c r="L8" s="22"/>
      <c r="M8" s="22"/>
      <c r="N8" s="22"/>
      <c r="O8" s="22"/>
    </row>
    <row r="9" spans="2:15" ht="51.75" customHeight="1" x14ac:dyDescent="0.25">
      <c r="B9" s="5"/>
      <c r="C9" s="6" t="s">
        <v>19</v>
      </c>
      <c r="D9" s="27" t="s">
        <v>20</v>
      </c>
      <c r="E9" s="27"/>
      <c r="F9" s="27"/>
      <c r="G9" s="22">
        <v>126061</v>
      </c>
      <c r="H9" s="22"/>
      <c r="I9" s="4">
        <f>SUM(I10)</f>
        <v>104149</v>
      </c>
      <c r="J9" s="4">
        <f>SUM(J10)</f>
        <v>0</v>
      </c>
      <c r="K9" s="22">
        <f t="shared" ref="K9:K13" si="0">G9-I9+J9</f>
        <v>21912</v>
      </c>
      <c r="L9" s="22"/>
      <c r="M9" s="22"/>
      <c r="N9" s="22"/>
      <c r="O9" s="22"/>
    </row>
    <row r="10" spans="2:15" ht="51.75" customHeight="1" x14ac:dyDescent="0.25">
      <c r="B10" s="5"/>
      <c r="C10" s="5"/>
      <c r="D10" s="26" t="s">
        <v>55</v>
      </c>
      <c r="E10" s="26"/>
      <c r="F10" s="26"/>
      <c r="G10" s="25">
        <v>126061</v>
      </c>
      <c r="H10" s="25"/>
      <c r="I10" s="7">
        <v>104149</v>
      </c>
      <c r="J10" s="7">
        <v>0</v>
      </c>
      <c r="K10" s="25">
        <f t="shared" si="0"/>
        <v>21912</v>
      </c>
      <c r="L10" s="25"/>
      <c r="M10" s="25"/>
      <c r="N10" s="25"/>
      <c r="O10" s="25"/>
    </row>
    <row r="11" spans="2:15" ht="45.75" customHeight="1" x14ac:dyDescent="0.25">
      <c r="B11" s="6" t="s">
        <v>21</v>
      </c>
      <c r="C11" s="6"/>
      <c r="D11" s="27" t="s">
        <v>22</v>
      </c>
      <c r="E11" s="27"/>
      <c r="F11" s="27"/>
      <c r="G11" s="22">
        <v>52351057</v>
      </c>
      <c r="H11" s="22"/>
      <c r="I11" s="4">
        <f>SUM(I12)</f>
        <v>0</v>
      </c>
      <c r="J11" s="4">
        <f>SUM(J12+J14)</f>
        <v>629947</v>
      </c>
      <c r="K11" s="22">
        <f t="shared" si="0"/>
        <v>52981004</v>
      </c>
      <c r="L11" s="22"/>
      <c r="M11" s="22"/>
      <c r="N11" s="22"/>
      <c r="O11" s="22"/>
    </row>
    <row r="12" spans="2:15" ht="51.75" customHeight="1" x14ac:dyDescent="0.25">
      <c r="B12" s="5"/>
      <c r="C12" s="6" t="s">
        <v>23</v>
      </c>
      <c r="D12" s="27" t="s">
        <v>24</v>
      </c>
      <c r="E12" s="27"/>
      <c r="F12" s="27"/>
      <c r="G12" s="22">
        <v>49749469</v>
      </c>
      <c r="H12" s="22"/>
      <c r="I12" s="4">
        <f>SUM(I13)</f>
        <v>0</v>
      </c>
      <c r="J12" s="4">
        <f>SUM(J13)</f>
        <v>611272</v>
      </c>
      <c r="K12" s="22">
        <f t="shared" si="0"/>
        <v>50360741</v>
      </c>
      <c r="L12" s="22"/>
      <c r="M12" s="22"/>
      <c r="N12" s="22"/>
      <c r="O12" s="22"/>
    </row>
    <row r="13" spans="2:15" ht="51.75" customHeight="1" x14ac:dyDescent="0.25">
      <c r="B13" s="5"/>
      <c r="C13" s="5"/>
      <c r="D13" s="26" t="s">
        <v>50</v>
      </c>
      <c r="E13" s="26"/>
      <c r="F13" s="26"/>
      <c r="G13" s="25">
        <v>49749469</v>
      </c>
      <c r="H13" s="25"/>
      <c r="I13" s="7">
        <v>0</v>
      </c>
      <c r="J13" s="7">
        <v>611272</v>
      </c>
      <c r="K13" s="25">
        <f t="shared" si="0"/>
        <v>50360741</v>
      </c>
      <c r="L13" s="25"/>
      <c r="M13" s="25"/>
      <c r="N13" s="25"/>
      <c r="O13" s="25"/>
    </row>
    <row r="14" spans="2:15" ht="51.75" customHeight="1" x14ac:dyDescent="0.25">
      <c r="B14" s="5"/>
      <c r="C14" s="6" t="s">
        <v>25</v>
      </c>
      <c r="D14" s="27" t="s">
        <v>26</v>
      </c>
      <c r="E14" s="27"/>
      <c r="F14" s="27"/>
      <c r="G14" s="22">
        <v>473795</v>
      </c>
      <c r="H14" s="22"/>
      <c r="I14" s="4">
        <f>SUM(I15)</f>
        <v>0</v>
      </c>
      <c r="J14" s="4">
        <f>SUM(J15)</f>
        <v>18675</v>
      </c>
      <c r="K14" s="22">
        <f>G14-I14+J14</f>
        <v>492470</v>
      </c>
      <c r="L14" s="22"/>
      <c r="M14" s="22"/>
      <c r="N14" s="22"/>
      <c r="O14" s="22"/>
    </row>
    <row r="15" spans="2:15" ht="51.75" customHeight="1" x14ac:dyDescent="0.25">
      <c r="B15" s="5"/>
      <c r="C15" s="5"/>
      <c r="D15" s="26" t="s">
        <v>27</v>
      </c>
      <c r="E15" s="26"/>
      <c r="F15" s="26"/>
      <c r="G15" s="25">
        <v>353795</v>
      </c>
      <c r="H15" s="25"/>
      <c r="I15" s="7">
        <v>0</v>
      </c>
      <c r="J15" s="7">
        <v>18675</v>
      </c>
      <c r="K15" s="25">
        <f>G15-I15+J15</f>
        <v>372470</v>
      </c>
      <c r="L15" s="25"/>
      <c r="M15" s="25"/>
      <c r="N15" s="25"/>
      <c r="O15" s="25"/>
    </row>
    <row r="16" spans="2:15" ht="42" customHeight="1" x14ac:dyDescent="0.25">
      <c r="B16" s="6" t="s">
        <v>28</v>
      </c>
      <c r="C16" s="6"/>
      <c r="D16" s="27" t="s">
        <v>29</v>
      </c>
      <c r="E16" s="27"/>
      <c r="F16" s="27"/>
      <c r="G16" s="22">
        <v>11211238</v>
      </c>
      <c r="H16" s="22"/>
      <c r="I16" s="4">
        <f>SUM(I18+I20)</f>
        <v>0</v>
      </c>
      <c r="J16" s="4">
        <f>SUM(J18+J20)</f>
        <v>52131</v>
      </c>
      <c r="K16" s="22">
        <f t="shared" ref="K16:K22" si="1">G16-I16+J16</f>
        <v>11263369</v>
      </c>
      <c r="L16" s="22"/>
      <c r="M16" s="22"/>
      <c r="N16" s="22"/>
      <c r="O16" s="22"/>
    </row>
    <row r="17" spans="2:15" ht="51.75" customHeight="1" x14ac:dyDescent="0.25">
      <c r="B17" s="6"/>
      <c r="C17" s="6"/>
      <c r="D17" s="14" t="s">
        <v>51</v>
      </c>
      <c r="E17" s="15"/>
      <c r="F17" s="16"/>
      <c r="G17" s="23">
        <v>0</v>
      </c>
      <c r="H17" s="24"/>
      <c r="I17" s="7">
        <v>0</v>
      </c>
      <c r="J17" s="7">
        <v>29038</v>
      </c>
      <c r="K17" s="25">
        <f t="shared" ref="K17" si="2">G17-I17+J17</f>
        <v>29038</v>
      </c>
      <c r="L17" s="25"/>
      <c r="M17" s="25"/>
      <c r="N17" s="25"/>
      <c r="O17" s="25"/>
    </row>
    <row r="18" spans="2:15" ht="51.75" customHeight="1" x14ac:dyDescent="0.25">
      <c r="B18" s="6"/>
      <c r="C18" s="6" t="s">
        <v>30</v>
      </c>
      <c r="D18" s="27" t="s">
        <v>31</v>
      </c>
      <c r="E18" s="27"/>
      <c r="F18" s="27"/>
      <c r="G18" s="22">
        <v>693548</v>
      </c>
      <c r="H18" s="22"/>
      <c r="I18" s="4">
        <f>SUM(I19)</f>
        <v>0</v>
      </c>
      <c r="J18" s="4">
        <f>SUM(J19)</f>
        <v>1000</v>
      </c>
      <c r="K18" s="22">
        <f>G18-I18+J18</f>
        <v>694548</v>
      </c>
      <c r="L18" s="22"/>
      <c r="M18" s="22"/>
      <c r="N18" s="22"/>
      <c r="O18" s="22"/>
    </row>
    <row r="19" spans="2:15" ht="51.75" customHeight="1" x14ac:dyDescent="0.25">
      <c r="B19" s="6"/>
      <c r="C19" s="5"/>
      <c r="D19" s="26" t="s">
        <v>32</v>
      </c>
      <c r="E19" s="26"/>
      <c r="F19" s="26"/>
      <c r="G19" s="25">
        <v>5400</v>
      </c>
      <c r="H19" s="25"/>
      <c r="I19" s="7">
        <v>0</v>
      </c>
      <c r="J19" s="7">
        <v>1000</v>
      </c>
      <c r="K19" s="25">
        <f>G19-I19+J19</f>
        <v>6400</v>
      </c>
      <c r="L19" s="25"/>
      <c r="M19" s="25"/>
      <c r="N19" s="25"/>
      <c r="O19" s="25"/>
    </row>
    <row r="20" spans="2:15" ht="51.75" customHeight="1" x14ac:dyDescent="0.25">
      <c r="B20" s="5"/>
      <c r="C20" s="6" t="s">
        <v>33</v>
      </c>
      <c r="D20" s="27" t="s">
        <v>34</v>
      </c>
      <c r="E20" s="27"/>
      <c r="F20" s="27"/>
      <c r="G20" s="22">
        <v>0</v>
      </c>
      <c r="H20" s="22"/>
      <c r="I20" s="4">
        <f>SUM(I21:I22)</f>
        <v>0</v>
      </c>
      <c r="J20" s="4">
        <f>SUM(J21:J22)</f>
        <v>51131</v>
      </c>
      <c r="K20" s="22">
        <f t="shared" si="1"/>
        <v>51131</v>
      </c>
      <c r="L20" s="22"/>
      <c r="M20" s="22"/>
      <c r="N20" s="22"/>
      <c r="O20" s="22"/>
    </row>
    <row r="21" spans="2:15" ht="51.75" customHeight="1" x14ac:dyDescent="0.25">
      <c r="B21" s="5"/>
      <c r="C21" s="5"/>
      <c r="D21" s="26" t="s">
        <v>56</v>
      </c>
      <c r="E21" s="26"/>
      <c r="F21" s="26"/>
      <c r="G21" s="25">
        <v>0</v>
      </c>
      <c r="H21" s="25"/>
      <c r="I21" s="7">
        <v>0</v>
      </c>
      <c r="J21" s="7">
        <v>29038</v>
      </c>
      <c r="K21" s="25">
        <f t="shared" si="1"/>
        <v>29038</v>
      </c>
      <c r="L21" s="25"/>
      <c r="M21" s="25"/>
      <c r="N21" s="25"/>
      <c r="O21" s="25"/>
    </row>
    <row r="22" spans="2:15" ht="51.75" customHeight="1" x14ac:dyDescent="0.25">
      <c r="B22" s="5"/>
      <c r="C22" s="5"/>
      <c r="D22" s="26" t="s">
        <v>57</v>
      </c>
      <c r="E22" s="26"/>
      <c r="F22" s="26"/>
      <c r="G22" s="25">
        <v>0</v>
      </c>
      <c r="H22" s="25"/>
      <c r="I22" s="7">
        <v>0</v>
      </c>
      <c r="J22" s="7">
        <v>22093</v>
      </c>
      <c r="K22" s="25">
        <f t="shared" si="1"/>
        <v>22093</v>
      </c>
      <c r="L22" s="25"/>
      <c r="M22" s="25"/>
      <c r="N22" s="25"/>
      <c r="O22" s="25"/>
    </row>
    <row r="23" spans="2:15" ht="40.5" customHeight="1" x14ac:dyDescent="0.25">
      <c r="B23" s="6" t="s">
        <v>35</v>
      </c>
      <c r="C23" s="6"/>
      <c r="D23" s="27" t="s">
        <v>4</v>
      </c>
      <c r="E23" s="27"/>
      <c r="F23" s="27"/>
      <c r="G23" s="22">
        <v>197947</v>
      </c>
      <c r="H23" s="22"/>
      <c r="I23" s="4">
        <f>SUM(I24)</f>
        <v>0</v>
      </c>
      <c r="J23" s="4">
        <f>SUM(J24)</f>
        <v>48927</v>
      </c>
      <c r="K23" s="22">
        <f>G23-I23+J23</f>
        <v>246874</v>
      </c>
      <c r="L23" s="22"/>
      <c r="M23" s="22"/>
      <c r="N23" s="22"/>
      <c r="O23" s="22"/>
    </row>
    <row r="24" spans="2:15" ht="51.75" customHeight="1" x14ac:dyDescent="0.25">
      <c r="B24" s="6"/>
      <c r="C24" s="6" t="s">
        <v>36</v>
      </c>
      <c r="D24" s="27" t="s">
        <v>34</v>
      </c>
      <c r="E24" s="27"/>
      <c r="F24" s="27"/>
      <c r="G24" s="22">
        <v>3252</v>
      </c>
      <c r="H24" s="22"/>
      <c r="I24" s="4">
        <f>SUM(I25)</f>
        <v>0</v>
      </c>
      <c r="J24" s="4">
        <f>SUM(J25)</f>
        <v>48927</v>
      </c>
      <c r="K24" s="22">
        <f>G24-I24+J24</f>
        <v>52179</v>
      </c>
      <c r="L24" s="22"/>
      <c r="M24" s="22"/>
      <c r="N24" s="22"/>
      <c r="O24" s="22"/>
    </row>
    <row r="25" spans="2:15" ht="51.75" customHeight="1" x14ac:dyDescent="0.25">
      <c r="B25" s="6"/>
      <c r="C25" s="5"/>
      <c r="D25" s="26" t="s">
        <v>37</v>
      </c>
      <c r="E25" s="26"/>
      <c r="F25" s="26"/>
      <c r="G25" s="25">
        <v>0</v>
      </c>
      <c r="H25" s="25"/>
      <c r="I25" s="7">
        <v>0</v>
      </c>
      <c r="J25" s="7">
        <v>48927</v>
      </c>
      <c r="K25" s="25">
        <f>G25-I25+J25</f>
        <v>48927</v>
      </c>
      <c r="L25" s="25"/>
      <c r="M25" s="25"/>
      <c r="N25" s="25"/>
      <c r="O25" s="25"/>
    </row>
    <row r="26" spans="2:15" ht="51.75" customHeight="1" x14ac:dyDescent="0.25">
      <c r="B26" s="17" t="s">
        <v>1</v>
      </c>
      <c r="C26" s="18"/>
      <c r="D26" s="18"/>
      <c r="E26" s="18"/>
      <c r="F26" s="19"/>
      <c r="G26" s="20">
        <v>170358051</v>
      </c>
      <c r="H26" s="21"/>
      <c r="I26" s="4">
        <f>SUM(I8+I11+I16+I23)</f>
        <v>104149</v>
      </c>
      <c r="J26" s="4">
        <f>SUM(J8+J11+J16+J23)</f>
        <v>731005</v>
      </c>
      <c r="K26" s="22">
        <f>G26-I26+J26</f>
        <v>170984907</v>
      </c>
      <c r="L26" s="22"/>
      <c r="M26" s="22"/>
      <c r="N26" s="22"/>
      <c r="O26" s="22"/>
    </row>
    <row r="27" spans="2:15" ht="51.75" customHeight="1" x14ac:dyDescent="0.25">
      <c r="B27" s="6"/>
      <c r="C27" s="6"/>
      <c r="D27" s="14" t="s">
        <v>51</v>
      </c>
      <c r="E27" s="15"/>
      <c r="F27" s="16"/>
      <c r="G27" s="23">
        <v>7075201</v>
      </c>
      <c r="H27" s="24"/>
      <c r="I27" s="7">
        <v>0</v>
      </c>
      <c r="J27" s="7">
        <v>29038</v>
      </c>
      <c r="K27" s="25">
        <f t="shared" ref="K27" si="3">G27-I27+J27</f>
        <v>7104239</v>
      </c>
      <c r="L27" s="25"/>
      <c r="M27" s="25"/>
      <c r="N27" s="25"/>
      <c r="O27" s="25"/>
    </row>
    <row r="28" spans="2:15" ht="51.75" customHeight="1" x14ac:dyDescent="0.25">
      <c r="B28" s="27" t="s">
        <v>2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2:15" ht="51.75" customHeight="1" x14ac:dyDescent="0.25">
      <c r="B29" s="6" t="s">
        <v>38</v>
      </c>
      <c r="C29" s="6"/>
      <c r="D29" s="31" t="s">
        <v>39</v>
      </c>
      <c r="E29" s="31"/>
      <c r="F29" s="31"/>
      <c r="G29" s="22">
        <v>0</v>
      </c>
      <c r="H29" s="22"/>
      <c r="I29" s="4">
        <f>SUM(I30+I32)</f>
        <v>0</v>
      </c>
      <c r="J29" s="4">
        <f>SUM(J30+J32)</f>
        <v>230812</v>
      </c>
      <c r="K29" s="22">
        <f>G29-I29+J29</f>
        <v>230812</v>
      </c>
      <c r="L29" s="22"/>
      <c r="M29" s="22"/>
      <c r="N29" s="22"/>
      <c r="O29" s="22"/>
    </row>
    <row r="30" spans="2:15" ht="51.75" customHeight="1" x14ac:dyDescent="0.25">
      <c r="B30" s="5"/>
      <c r="C30" s="6" t="s">
        <v>53</v>
      </c>
      <c r="D30" s="27" t="s">
        <v>54</v>
      </c>
      <c r="E30" s="27"/>
      <c r="F30" s="27"/>
      <c r="G30" s="22">
        <v>0</v>
      </c>
      <c r="H30" s="22"/>
      <c r="I30" s="4">
        <f>SUM(I31)</f>
        <v>0</v>
      </c>
      <c r="J30" s="4">
        <f>SUM(J31)</f>
        <v>100000</v>
      </c>
      <c r="K30" s="22">
        <f t="shared" ref="K30:K40" si="4">G30-I30+J30</f>
        <v>100000</v>
      </c>
      <c r="L30" s="22"/>
      <c r="M30" s="22"/>
      <c r="N30" s="22"/>
      <c r="O30" s="22"/>
    </row>
    <row r="31" spans="2:15" ht="51.75" customHeight="1" x14ac:dyDescent="0.25">
      <c r="B31" s="5"/>
      <c r="C31" s="5"/>
      <c r="D31" s="26" t="s">
        <v>52</v>
      </c>
      <c r="E31" s="26"/>
      <c r="F31" s="26"/>
      <c r="G31" s="25">
        <v>0</v>
      </c>
      <c r="H31" s="25"/>
      <c r="I31" s="7">
        <v>0</v>
      </c>
      <c r="J31" s="7">
        <v>100000</v>
      </c>
      <c r="K31" s="25">
        <f t="shared" si="4"/>
        <v>100000</v>
      </c>
      <c r="L31" s="25"/>
      <c r="M31" s="25"/>
      <c r="N31" s="25"/>
      <c r="O31" s="25"/>
    </row>
    <row r="32" spans="2:15" ht="51.75" customHeight="1" x14ac:dyDescent="0.25">
      <c r="B32" s="8"/>
      <c r="C32" s="6" t="s">
        <v>41</v>
      </c>
      <c r="D32" s="27" t="s">
        <v>42</v>
      </c>
      <c r="E32" s="18"/>
      <c r="F32" s="19"/>
      <c r="G32" s="22">
        <v>0</v>
      </c>
      <c r="H32" s="22"/>
      <c r="I32" s="4">
        <f>SUM(I33)</f>
        <v>0</v>
      </c>
      <c r="J32" s="4">
        <f>SUM(J33)</f>
        <v>130812</v>
      </c>
      <c r="K32" s="22">
        <f>G32-I32+J32</f>
        <v>130812</v>
      </c>
      <c r="L32" s="22"/>
      <c r="M32" s="22"/>
      <c r="N32" s="22"/>
      <c r="O32" s="22"/>
    </row>
    <row r="33" spans="2:15" ht="51.75" customHeight="1" x14ac:dyDescent="0.25">
      <c r="B33" s="8"/>
      <c r="C33" s="5"/>
      <c r="D33" s="26" t="s">
        <v>58</v>
      </c>
      <c r="E33" s="38"/>
      <c r="F33" s="39"/>
      <c r="G33" s="40">
        <v>0</v>
      </c>
      <c r="H33" s="41"/>
      <c r="I33" s="7">
        <v>0</v>
      </c>
      <c r="J33" s="7">
        <v>130812</v>
      </c>
      <c r="K33" s="40">
        <f>G33-I33+J33</f>
        <v>130812</v>
      </c>
      <c r="L33" s="42"/>
      <c r="M33" s="42"/>
      <c r="N33" s="42"/>
      <c r="O33" s="41"/>
    </row>
    <row r="34" spans="2:15" ht="51.75" customHeight="1" x14ac:dyDescent="0.25">
      <c r="B34" s="6" t="s">
        <v>44</v>
      </c>
      <c r="C34" s="6"/>
      <c r="D34" s="31" t="s">
        <v>45</v>
      </c>
      <c r="E34" s="31"/>
      <c r="F34" s="31"/>
      <c r="G34" s="22">
        <v>400000</v>
      </c>
      <c r="H34" s="22"/>
      <c r="I34" s="4">
        <f>SUM(I35)</f>
        <v>0</v>
      </c>
      <c r="J34" s="4">
        <f>SUM(J35)</f>
        <v>5599524</v>
      </c>
      <c r="K34" s="22">
        <f>G34-I34+J34</f>
        <v>5999524</v>
      </c>
      <c r="L34" s="22"/>
      <c r="M34" s="22"/>
      <c r="N34" s="22"/>
      <c r="O34" s="22"/>
    </row>
    <row r="35" spans="2:15" ht="51.75" customHeight="1" x14ac:dyDescent="0.25">
      <c r="B35" s="5"/>
      <c r="C35" s="6" t="s">
        <v>46</v>
      </c>
      <c r="D35" s="27" t="s">
        <v>47</v>
      </c>
      <c r="E35" s="27"/>
      <c r="F35" s="27"/>
      <c r="G35" s="22">
        <v>0</v>
      </c>
      <c r="H35" s="22"/>
      <c r="I35" s="4">
        <f>SUM(I36:I37)</f>
        <v>0</v>
      </c>
      <c r="J35" s="4">
        <f>SUM(J36:J37)</f>
        <v>5599524</v>
      </c>
      <c r="K35" s="22">
        <f t="shared" ref="K35:K36" si="5">G35-I35+J35</f>
        <v>5599524</v>
      </c>
      <c r="L35" s="22"/>
      <c r="M35" s="22"/>
      <c r="N35" s="22"/>
      <c r="O35" s="22"/>
    </row>
    <row r="36" spans="2:15" ht="51.75" customHeight="1" x14ac:dyDescent="0.25">
      <c r="B36" s="5"/>
      <c r="C36" s="5"/>
      <c r="D36" s="26" t="s">
        <v>59</v>
      </c>
      <c r="E36" s="26"/>
      <c r="F36" s="26"/>
      <c r="G36" s="25">
        <v>0</v>
      </c>
      <c r="H36" s="25"/>
      <c r="I36" s="7">
        <v>0</v>
      </c>
      <c r="J36" s="7">
        <v>3919667</v>
      </c>
      <c r="K36" s="25">
        <f t="shared" si="5"/>
        <v>3919667</v>
      </c>
      <c r="L36" s="25"/>
      <c r="M36" s="25"/>
      <c r="N36" s="25"/>
      <c r="O36" s="25"/>
    </row>
    <row r="37" spans="2:15" ht="51.75" customHeight="1" x14ac:dyDescent="0.25">
      <c r="B37" s="5"/>
      <c r="C37" s="5"/>
      <c r="D37" s="26" t="s">
        <v>59</v>
      </c>
      <c r="E37" s="26"/>
      <c r="F37" s="26"/>
      <c r="G37" s="25">
        <v>0</v>
      </c>
      <c r="H37" s="25"/>
      <c r="I37" s="7">
        <v>0</v>
      </c>
      <c r="J37" s="7">
        <v>1679857</v>
      </c>
      <c r="K37" s="25">
        <f t="shared" ref="K37" si="6">G37-I37+J37</f>
        <v>1679857</v>
      </c>
      <c r="L37" s="25"/>
      <c r="M37" s="25"/>
      <c r="N37" s="25"/>
      <c r="O37" s="25"/>
    </row>
    <row r="38" spans="2:15" ht="51.75" customHeight="1" x14ac:dyDescent="0.25">
      <c r="B38" s="33" t="s">
        <v>48</v>
      </c>
      <c r="C38" s="34"/>
      <c r="D38" s="34"/>
      <c r="E38" s="34"/>
      <c r="F38" s="9"/>
      <c r="G38" s="35">
        <v>5666165</v>
      </c>
      <c r="H38" s="36"/>
      <c r="I38" s="4" t="s">
        <v>40</v>
      </c>
      <c r="J38" s="4">
        <f>SUM(J29+J34)</f>
        <v>5830336</v>
      </c>
      <c r="K38" s="35">
        <f t="shared" si="4"/>
        <v>11496501</v>
      </c>
      <c r="L38" s="37"/>
      <c r="M38" s="37"/>
      <c r="N38" s="37"/>
      <c r="O38" s="36"/>
    </row>
    <row r="39" spans="2:15" ht="51.75" customHeight="1" x14ac:dyDescent="0.25">
      <c r="B39" s="10"/>
      <c r="C39" s="11"/>
      <c r="D39" s="14" t="s">
        <v>51</v>
      </c>
      <c r="E39" s="15"/>
      <c r="F39" s="16"/>
      <c r="G39" s="20">
        <v>1604357</v>
      </c>
      <c r="H39" s="21"/>
      <c r="I39" s="4">
        <f>SUM(I21+I24+I30+I36)</f>
        <v>0</v>
      </c>
      <c r="J39" s="4">
        <v>5730336</v>
      </c>
      <c r="K39" s="22">
        <f t="shared" si="4"/>
        <v>7334693</v>
      </c>
      <c r="L39" s="22"/>
      <c r="M39" s="22"/>
      <c r="N39" s="22"/>
      <c r="O39" s="22"/>
    </row>
    <row r="40" spans="2:15" ht="43.5" customHeight="1" x14ac:dyDescent="0.25">
      <c r="B40" s="17" t="s">
        <v>49</v>
      </c>
      <c r="C40" s="18"/>
      <c r="D40" s="18"/>
      <c r="E40" s="18"/>
      <c r="F40" s="19"/>
      <c r="G40" s="20">
        <v>176024216</v>
      </c>
      <c r="H40" s="21"/>
      <c r="I40" s="4">
        <f>SUM(I26+I38)</f>
        <v>104149</v>
      </c>
      <c r="J40" s="4">
        <f>SUM(J26+J38)</f>
        <v>6561341</v>
      </c>
      <c r="K40" s="22">
        <f t="shared" si="4"/>
        <v>182481408</v>
      </c>
      <c r="L40" s="22"/>
      <c r="M40" s="22"/>
      <c r="N40" s="22"/>
      <c r="O40" s="22"/>
    </row>
    <row r="41" spans="2:15" ht="62.25" customHeight="1" x14ac:dyDescent="0.35">
      <c r="B41" s="12"/>
      <c r="C41" s="13"/>
      <c r="D41" s="14" t="s">
        <v>51</v>
      </c>
      <c r="E41" s="15"/>
      <c r="F41" s="16"/>
      <c r="G41" s="20">
        <v>8679558</v>
      </c>
      <c r="H41" s="21"/>
      <c r="I41" s="4">
        <v>0</v>
      </c>
      <c r="J41" s="4">
        <v>5759374</v>
      </c>
      <c r="K41" s="22">
        <f t="shared" ref="K41" si="7">G41-I41+J41</f>
        <v>14438932</v>
      </c>
      <c r="L41" s="22"/>
      <c r="M41" s="22"/>
      <c r="N41" s="22"/>
      <c r="O41" s="22"/>
    </row>
    <row r="42" spans="2:15" x14ac:dyDescent="0.25">
      <c r="E42" s="1"/>
      <c r="F42" s="1"/>
      <c r="G42" s="1"/>
      <c r="H42" s="1"/>
    </row>
    <row r="43" spans="2:15" x14ac:dyDescent="0.25">
      <c r="E43" s="1"/>
      <c r="F43" s="1"/>
      <c r="G43" s="1"/>
      <c r="H43" s="1"/>
    </row>
    <row r="44" spans="2:15" x14ac:dyDescent="0.25">
      <c r="E44" s="1"/>
      <c r="F44" s="1"/>
      <c r="G44" s="1"/>
      <c r="H44" s="1"/>
    </row>
    <row r="45" spans="2:15" x14ac:dyDescent="0.25">
      <c r="E45" s="1"/>
      <c r="F45" s="1"/>
      <c r="G45" s="1"/>
      <c r="H45" s="1"/>
    </row>
    <row r="46" spans="2:15" x14ac:dyDescent="0.25">
      <c r="E46" s="1"/>
      <c r="F46" s="1"/>
      <c r="G46" s="1"/>
      <c r="H46" s="1"/>
    </row>
    <row r="47" spans="2:15" x14ac:dyDescent="0.25">
      <c r="E47" s="1"/>
      <c r="F47" s="1"/>
      <c r="G47" s="1"/>
      <c r="H47" s="1"/>
    </row>
    <row r="48" spans="2:15" x14ac:dyDescent="0.25">
      <c r="E48" s="1"/>
      <c r="F48" s="1"/>
      <c r="G48" s="1"/>
      <c r="H48" s="1"/>
    </row>
    <row r="49" spans="5:8" x14ac:dyDescent="0.25">
      <c r="E49" s="1"/>
      <c r="F49" s="1"/>
      <c r="G49" s="1"/>
      <c r="H49" s="1"/>
    </row>
    <row r="50" spans="5:8" x14ac:dyDescent="0.25">
      <c r="E50" s="1"/>
      <c r="F50" s="1"/>
      <c r="G50" s="1"/>
      <c r="H50" s="1"/>
    </row>
    <row r="51" spans="5:8" x14ac:dyDescent="0.25">
      <c r="E51" s="1"/>
      <c r="F51" s="1"/>
      <c r="G51" s="1"/>
      <c r="H51" s="1"/>
    </row>
    <row r="52" spans="5:8" x14ac:dyDescent="0.25">
      <c r="E52" s="1"/>
      <c r="F52" s="1"/>
      <c r="G52" s="1"/>
      <c r="H52" s="1"/>
    </row>
    <row r="53" spans="5:8" x14ac:dyDescent="0.25">
      <c r="E53" s="1"/>
      <c r="F53" s="1"/>
      <c r="G53" s="1"/>
      <c r="H53" s="1"/>
    </row>
    <row r="54" spans="5:8" x14ac:dyDescent="0.25">
      <c r="E54" s="1"/>
      <c r="F54" s="1"/>
      <c r="G54" s="1"/>
      <c r="H54" s="1"/>
    </row>
    <row r="55" spans="5:8" x14ac:dyDescent="0.25">
      <c r="E55" s="1"/>
      <c r="F55" s="1"/>
      <c r="G55" s="1"/>
      <c r="H55" s="1"/>
    </row>
    <row r="56" spans="5:8" x14ac:dyDescent="0.25">
      <c r="E56" s="1"/>
      <c r="F56" s="1"/>
      <c r="G56" s="1"/>
      <c r="H56" s="1"/>
    </row>
    <row r="57" spans="5:8" x14ac:dyDescent="0.25">
      <c r="E57" s="1"/>
      <c r="F57" s="1"/>
      <c r="G57" s="1"/>
      <c r="H57" s="1"/>
    </row>
    <row r="58" spans="5:8" x14ac:dyDescent="0.25">
      <c r="E58" s="1"/>
      <c r="F58" s="1"/>
      <c r="G58" s="1"/>
      <c r="H58" s="1"/>
    </row>
    <row r="59" spans="5:8" x14ac:dyDescent="0.25">
      <c r="E59" s="1"/>
      <c r="F59" s="1"/>
      <c r="G59" s="1"/>
      <c r="H59" s="1"/>
    </row>
    <row r="60" spans="5:8" x14ac:dyDescent="0.25">
      <c r="E60" s="1"/>
      <c r="F60" s="1"/>
      <c r="G60" s="1"/>
      <c r="H60" s="1"/>
    </row>
    <row r="61" spans="5:8" x14ac:dyDescent="0.25">
      <c r="E61" s="1"/>
      <c r="F61" s="1"/>
      <c r="G61" s="1"/>
      <c r="H61" s="1"/>
    </row>
    <row r="62" spans="5:8" x14ac:dyDescent="0.25">
      <c r="E62" s="1"/>
      <c r="F62" s="1"/>
      <c r="G62" s="1"/>
      <c r="H62" s="1"/>
    </row>
    <row r="63" spans="5:8" x14ac:dyDescent="0.25">
      <c r="E63" s="1"/>
      <c r="F63" s="1"/>
      <c r="G63" s="1"/>
      <c r="H63" s="1"/>
    </row>
    <row r="64" spans="5:8" x14ac:dyDescent="0.25">
      <c r="E64" s="1"/>
      <c r="F64" s="1"/>
      <c r="G64" s="1"/>
      <c r="H64" s="1"/>
    </row>
    <row r="65" spans="5:8" x14ac:dyDescent="0.25">
      <c r="E65" s="1"/>
      <c r="F65" s="1"/>
      <c r="G65" s="1"/>
      <c r="H65" s="1"/>
    </row>
    <row r="66" spans="5:8" x14ac:dyDescent="0.25">
      <c r="E66" s="1"/>
      <c r="F66" s="1"/>
      <c r="G66" s="1"/>
      <c r="H66" s="1"/>
    </row>
    <row r="67" spans="5:8" x14ac:dyDescent="0.25">
      <c r="E67" s="1"/>
      <c r="F67" s="1"/>
      <c r="G67" s="1"/>
      <c r="H67" s="1"/>
    </row>
    <row r="68" spans="5:8" x14ac:dyDescent="0.25">
      <c r="E68" s="1"/>
      <c r="F68" s="1"/>
      <c r="G68" s="1"/>
      <c r="H68" s="1"/>
    </row>
    <row r="69" spans="5:8" x14ac:dyDescent="0.25">
      <c r="E69" s="1"/>
      <c r="F69" s="1"/>
      <c r="G69" s="1"/>
      <c r="H69" s="1"/>
    </row>
    <row r="70" spans="5:8" x14ac:dyDescent="0.25">
      <c r="E70" s="1"/>
      <c r="F70" s="1"/>
      <c r="G70" s="1"/>
      <c r="H70" s="1"/>
    </row>
    <row r="71" spans="5:8" x14ac:dyDescent="0.25">
      <c r="E71" s="1"/>
      <c r="F71" s="1"/>
      <c r="G71" s="1"/>
      <c r="H71" s="1"/>
    </row>
    <row r="72" spans="5:8" x14ac:dyDescent="0.25">
      <c r="E72" s="1"/>
      <c r="F72" s="1"/>
      <c r="G72" s="1"/>
      <c r="H72" s="1"/>
    </row>
    <row r="73" spans="5:8" x14ac:dyDescent="0.25">
      <c r="E73" s="1"/>
      <c r="F73" s="1"/>
      <c r="G73" s="1"/>
      <c r="H73" s="1"/>
    </row>
    <row r="74" spans="5:8" x14ac:dyDescent="0.25">
      <c r="E74" s="1"/>
      <c r="F74" s="1"/>
      <c r="G74" s="1"/>
      <c r="H74" s="1"/>
    </row>
    <row r="75" spans="5:8" x14ac:dyDescent="0.25">
      <c r="E75" s="1"/>
      <c r="F75" s="1"/>
      <c r="G75" s="1"/>
      <c r="H75" s="1"/>
    </row>
    <row r="76" spans="5:8" x14ac:dyDescent="0.25">
      <c r="E76" s="1"/>
      <c r="F76" s="1"/>
      <c r="G76" s="1"/>
      <c r="H76" s="1"/>
    </row>
    <row r="77" spans="5:8" x14ac:dyDescent="0.25">
      <c r="E77" s="1"/>
      <c r="F77" s="1"/>
      <c r="G77" s="1"/>
      <c r="H77" s="1"/>
    </row>
    <row r="78" spans="5:8" x14ac:dyDescent="0.25">
      <c r="E78" s="1"/>
      <c r="F78" s="1"/>
      <c r="G78" s="1"/>
      <c r="H78" s="1"/>
    </row>
    <row r="79" spans="5:8" x14ac:dyDescent="0.25">
      <c r="E79" s="1"/>
      <c r="F79" s="1"/>
      <c r="G79" s="1"/>
      <c r="H79" s="1"/>
    </row>
    <row r="80" spans="5:8" x14ac:dyDescent="0.25">
      <c r="E80" s="1"/>
      <c r="F80" s="1"/>
      <c r="G80" s="1"/>
      <c r="H80" s="1"/>
    </row>
    <row r="81" spans="5:8" x14ac:dyDescent="0.25">
      <c r="E81" s="1"/>
      <c r="F81" s="1"/>
      <c r="G81" s="1"/>
      <c r="H81" s="1"/>
    </row>
    <row r="82" spans="5:8" x14ac:dyDescent="0.25">
      <c r="E82" s="1"/>
      <c r="F82" s="1"/>
      <c r="G82" s="1"/>
      <c r="H82" s="1"/>
    </row>
    <row r="83" spans="5:8" x14ac:dyDescent="0.25">
      <c r="E83" s="1"/>
      <c r="F83" s="1"/>
      <c r="G83" s="1"/>
      <c r="H83" s="1"/>
    </row>
    <row r="84" spans="5:8" x14ac:dyDescent="0.25">
      <c r="E84" s="1"/>
      <c r="F84" s="1"/>
      <c r="G84" s="1"/>
      <c r="H84" s="1"/>
    </row>
    <row r="85" spans="5:8" x14ac:dyDescent="0.25">
      <c r="E85" s="1"/>
      <c r="F85" s="1"/>
      <c r="G85" s="1"/>
      <c r="H85" s="1"/>
    </row>
    <row r="86" spans="5:8" x14ac:dyDescent="0.25">
      <c r="E86" s="1"/>
      <c r="F86" s="1"/>
      <c r="G86" s="1"/>
      <c r="H86" s="1"/>
    </row>
    <row r="87" spans="5:8" x14ac:dyDescent="0.25">
      <c r="E87" s="1"/>
      <c r="F87" s="1"/>
      <c r="G87" s="1"/>
      <c r="H87" s="1"/>
    </row>
    <row r="88" spans="5:8" x14ac:dyDescent="0.25">
      <c r="E88" s="1"/>
      <c r="F88" s="1"/>
      <c r="G88" s="1"/>
      <c r="H88" s="1"/>
    </row>
    <row r="89" spans="5:8" x14ac:dyDescent="0.25">
      <c r="E89" s="1"/>
      <c r="F89" s="1"/>
      <c r="G89" s="1"/>
      <c r="H89" s="1"/>
    </row>
    <row r="90" spans="5:8" x14ac:dyDescent="0.25">
      <c r="E90" s="1"/>
      <c r="F90" s="1"/>
      <c r="G90" s="1"/>
      <c r="H90" s="1"/>
    </row>
    <row r="91" spans="5:8" x14ac:dyDescent="0.25">
      <c r="E91" s="1"/>
      <c r="F91" s="1"/>
      <c r="G91" s="1"/>
      <c r="H91" s="1"/>
    </row>
    <row r="92" spans="5:8" x14ac:dyDescent="0.25">
      <c r="E92" s="1"/>
      <c r="F92" s="1"/>
      <c r="G92" s="1"/>
      <c r="H92" s="1"/>
    </row>
    <row r="93" spans="5:8" x14ac:dyDescent="0.25">
      <c r="E93" s="1"/>
      <c r="F93" s="1"/>
      <c r="G93" s="1"/>
      <c r="H93" s="1"/>
    </row>
    <row r="94" spans="5:8" x14ac:dyDescent="0.25">
      <c r="E94" s="1"/>
      <c r="F94" s="1"/>
      <c r="G94" s="1"/>
      <c r="H94" s="1"/>
    </row>
    <row r="95" spans="5:8" x14ac:dyDescent="0.25">
      <c r="E95" s="1"/>
      <c r="F95" s="1"/>
      <c r="G95" s="1"/>
      <c r="H95" s="1"/>
    </row>
    <row r="96" spans="5:8" x14ac:dyDescent="0.25">
      <c r="E96" s="1"/>
      <c r="F96" s="1"/>
      <c r="G96" s="1"/>
      <c r="H96" s="1"/>
    </row>
    <row r="97" spans="5:8" x14ac:dyDescent="0.25">
      <c r="E97" s="1"/>
      <c r="F97" s="1"/>
      <c r="G97" s="1"/>
      <c r="H97" s="1"/>
    </row>
    <row r="98" spans="5:8" x14ac:dyDescent="0.25">
      <c r="E98" s="1"/>
      <c r="F98" s="1"/>
      <c r="G98" s="1"/>
      <c r="H98" s="1"/>
    </row>
    <row r="99" spans="5:8" x14ac:dyDescent="0.25">
      <c r="E99" s="1"/>
      <c r="F99" s="1"/>
      <c r="G99" s="1"/>
      <c r="H99" s="1"/>
    </row>
    <row r="100" spans="5:8" x14ac:dyDescent="0.25">
      <c r="E100" s="1"/>
      <c r="F100" s="1"/>
      <c r="G100" s="1"/>
      <c r="H100" s="1"/>
    </row>
    <row r="101" spans="5:8" x14ac:dyDescent="0.25">
      <c r="E101" s="1"/>
      <c r="F101" s="1"/>
      <c r="G101" s="1"/>
      <c r="H101" s="1"/>
    </row>
    <row r="102" spans="5:8" x14ac:dyDescent="0.25">
      <c r="E102" s="1"/>
      <c r="F102" s="1"/>
      <c r="G102" s="1"/>
      <c r="H102" s="1"/>
    </row>
    <row r="103" spans="5:8" x14ac:dyDescent="0.25">
      <c r="E103" s="1"/>
      <c r="F103" s="1"/>
      <c r="G103" s="1"/>
      <c r="H103" s="1"/>
    </row>
    <row r="104" spans="5:8" x14ac:dyDescent="0.25">
      <c r="E104" s="1"/>
      <c r="F104" s="1"/>
      <c r="G104" s="1"/>
      <c r="H104" s="1"/>
    </row>
    <row r="105" spans="5:8" x14ac:dyDescent="0.25">
      <c r="E105" s="1"/>
      <c r="F105" s="1"/>
      <c r="G105" s="1"/>
      <c r="H105" s="1"/>
    </row>
    <row r="106" spans="5:8" x14ac:dyDescent="0.25">
      <c r="E106" s="1"/>
      <c r="F106" s="1"/>
      <c r="G106" s="1"/>
      <c r="H106" s="1"/>
    </row>
    <row r="107" spans="5:8" x14ac:dyDescent="0.25">
      <c r="E107" s="1"/>
      <c r="F107" s="1"/>
      <c r="G107" s="1"/>
      <c r="H107" s="1"/>
    </row>
    <row r="108" spans="5:8" x14ac:dyDescent="0.25">
      <c r="E108" s="1"/>
      <c r="F108" s="1"/>
      <c r="G108" s="1"/>
      <c r="H108" s="1"/>
    </row>
    <row r="109" spans="5:8" x14ac:dyDescent="0.25">
      <c r="E109" s="1"/>
      <c r="F109" s="1"/>
      <c r="G109" s="1"/>
      <c r="H109" s="1"/>
    </row>
    <row r="110" spans="5:8" x14ac:dyDescent="0.25">
      <c r="E110" s="1"/>
      <c r="F110" s="1"/>
      <c r="G110" s="1"/>
      <c r="H110" s="1"/>
    </row>
    <row r="111" spans="5:8" x14ac:dyDescent="0.25">
      <c r="E111" s="1"/>
      <c r="F111" s="1"/>
      <c r="G111" s="1"/>
      <c r="H111" s="1"/>
    </row>
    <row r="112" spans="5:8" x14ac:dyDescent="0.25">
      <c r="E112" s="1"/>
      <c r="F112" s="1"/>
      <c r="G112" s="1"/>
      <c r="H112" s="1"/>
    </row>
    <row r="113" spans="5:8" x14ac:dyDescent="0.25">
      <c r="E113" s="1"/>
      <c r="F113" s="1"/>
      <c r="G113" s="1"/>
      <c r="H113" s="1"/>
    </row>
    <row r="114" spans="5:8" x14ac:dyDescent="0.25">
      <c r="E114" s="1"/>
      <c r="F114" s="1"/>
      <c r="G114" s="1"/>
      <c r="H114" s="1"/>
    </row>
    <row r="115" spans="5:8" x14ac:dyDescent="0.25">
      <c r="E115" s="1"/>
      <c r="F115" s="1"/>
      <c r="G115" s="1"/>
      <c r="H115" s="1"/>
    </row>
  </sheetData>
  <mergeCells count="109">
    <mergeCell ref="D30:F30"/>
    <mergeCell ref="G30:H30"/>
    <mergeCell ref="K30:O30"/>
    <mergeCell ref="D31:F31"/>
    <mergeCell ref="G31:H31"/>
    <mergeCell ref="K31:O31"/>
    <mergeCell ref="B38:E38"/>
    <mergeCell ref="G38:H38"/>
    <mergeCell ref="K38:O38"/>
    <mergeCell ref="D32:F32"/>
    <mergeCell ref="G32:H32"/>
    <mergeCell ref="K32:O32"/>
    <mergeCell ref="D33:F33"/>
    <mergeCell ref="G33:H33"/>
    <mergeCell ref="K33:O33"/>
    <mergeCell ref="D34:F34"/>
    <mergeCell ref="G34:H34"/>
    <mergeCell ref="K34:O34"/>
    <mergeCell ref="D35:F35"/>
    <mergeCell ref="G35:H35"/>
    <mergeCell ref="K35:O35"/>
    <mergeCell ref="D36:F36"/>
    <mergeCell ref="D25:F25"/>
    <mergeCell ref="G25:H25"/>
    <mergeCell ref="K25:O25"/>
    <mergeCell ref="B28:O28"/>
    <mergeCell ref="D29:F29"/>
    <mergeCell ref="G29:H29"/>
    <mergeCell ref="K29:O29"/>
    <mergeCell ref="G26:H26"/>
    <mergeCell ref="K26:O26"/>
    <mergeCell ref="B26:F26"/>
    <mergeCell ref="D27:F27"/>
    <mergeCell ref="D22:F22"/>
    <mergeCell ref="G22:H22"/>
    <mergeCell ref="K22:O22"/>
    <mergeCell ref="D23:F23"/>
    <mergeCell ref="G23:H23"/>
    <mergeCell ref="K23:O23"/>
    <mergeCell ref="D24:F24"/>
    <mergeCell ref="G24:H24"/>
    <mergeCell ref="K24:O24"/>
    <mergeCell ref="D16:F16"/>
    <mergeCell ref="G16:H16"/>
    <mergeCell ref="K16:O16"/>
    <mergeCell ref="D18:F18"/>
    <mergeCell ref="G18:H18"/>
    <mergeCell ref="K18:O18"/>
    <mergeCell ref="D17:F17"/>
    <mergeCell ref="D19:F19"/>
    <mergeCell ref="G19:H19"/>
    <mergeCell ref="K19:O19"/>
    <mergeCell ref="D13:F13"/>
    <mergeCell ref="G13:H13"/>
    <mergeCell ref="K13:O13"/>
    <mergeCell ref="D14:F14"/>
    <mergeCell ref="G14:H14"/>
    <mergeCell ref="K14:O14"/>
    <mergeCell ref="D15:F15"/>
    <mergeCell ref="G15:H15"/>
    <mergeCell ref="K15:O15"/>
    <mergeCell ref="D9:F9"/>
    <mergeCell ref="G9:H9"/>
    <mergeCell ref="K9:O9"/>
    <mergeCell ref="D10:F10"/>
    <mergeCell ref="G10:H10"/>
    <mergeCell ref="K10:O10"/>
    <mergeCell ref="G11:H11"/>
    <mergeCell ref="K11:O11"/>
    <mergeCell ref="D12:F12"/>
    <mergeCell ref="G12:H12"/>
    <mergeCell ref="K12:O12"/>
    <mergeCell ref="D11:F11"/>
    <mergeCell ref="F1:H1"/>
    <mergeCell ref="C3:H3"/>
    <mergeCell ref="D5:F5"/>
    <mergeCell ref="G5:H5"/>
    <mergeCell ref="D8:F8"/>
    <mergeCell ref="G8:H8"/>
    <mergeCell ref="K5:O5"/>
    <mergeCell ref="D6:F6"/>
    <mergeCell ref="G6:H6"/>
    <mergeCell ref="K6:O6"/>
    <mergeCell ref="B7:O7"/>
    <mergeCell ref="K8:O8"/>
    <mergeCell ref="D41:F41"/>
    <mergeCell ref="B40:F40"/>
    <mergeCell ref="G41:H41"/>
    <mergeCell ref="K41:O41"/>
    <mergeCell ref="G17:H17"/>
    <mergeCell ref="K17:O17"/>
    <mergeCell ref="G27:H27"/>
    <mergeCell ref="K27:O27"/>
    <mergeCell ref="G39:H39"/>
    <mergeCell ref="K39:O39"/>
    <mergeCell ref="G40:H40"/>
    <mergeCell ref="K40:O40"/>
    <mergeCell ref="D39:F39"/>
    <mergeCell ref="G36:H36"/>
    <mergeCell ref="K36:O36"/>
    <mergeCell ref="D37:F37"/>
    <mergeCell ref="G37:H37"/>
    <mergeCell ref="K37:O37"/>
    <mergeCell ref="D20:F20"/>
    <mergeCell ref="G20:H20"/>
    <mergeCell ref="K20:O20"/>
    <mergeCell ref="D21:F21"/>
    <mergeCell ref="G21:H21"/>
    <mergeCell ref="K21:O21"/>
  </mergeCells>
  <pageMargins left="0.70866141732283472" right="0.70866141732283472" top="0.74803149606299213" bottom="0.74803149606299213" header="0.31496062992125984" footer="0.31496062992125984"/>
  <pageSetup paperSize="9" scale="40" fitToHeight="5" orientation="landscape" horizontalDpi="4294967294" verticalDpi="0" r:id="rId1"/>
  <headerFooter>
    <oddHeader>&amp;R&amp;24Tabela nr 1 do Uchwały Rady Powiatu Wołomińskiego Nr ........../2016 z dnia ...... października 2016 r.</oddHeader>
  </headerFooter>
  <rowBreaks count="1" manualBreakCount="1">
    <brk id="2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2016-10-07T10:41:22Z</dcterms:modified>
</cp:coreProperties>
</file>