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'6'!$A$1:$L$26</definedName>
  </definedNames>
  <calcPr fullCalcOnLoad="1"/>
</workbook>
</file>

<file path=xl/sharedStrings.xml><?xml version="1.0" encoding="utf-8"?>
<sst xmlns="http://schemas.openxmlformats.org/spreadsheetml/2006/main" count="49" uniqueCount="41">
  <si>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</si>
  <si>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</si>
  <si>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</si>
  <si>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</si>
  <si>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</si>
  <si>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</si>
  <si>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</si>
  <si>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</si>
  <si>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</si>
  <si>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</si>
  <si>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</si>
  <si>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</si>
  <si>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</si>
  <si>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</si>
  <si>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</si>
  <si>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</si>
  <si>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</si>
  <si>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</si>
  <si>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</si>
  <si>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</si>
  <si>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</si>
  <si>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</si>
  <si>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</si>
  <si>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</si>
  <si>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</si>
  <si>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</si>
  <si>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</si>
  <si>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</si>
  <si>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</si>
  <si>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</si>
  <si>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</si>
  <si>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85201</t>
  </si>
  <si>
    <t>010</t>
  </si>
  <si>
    <t>01005</t>
  </si>
  <si>
    <t>71012</t>
  </si>
  <si>
    <t>85204</t>
  </si>
  <si>
    <t>Dochody i wydatki związane z realizacją zadań z zakresu administracji rządowej i innych zadań zleconych odrębnymi ustawami w roku 2016</t>
  </si>
  <si>
    <t>755</t>
  </si>
  <si>
    <t>75515</t>
  </si>
  <si>
    <t>85213</t>
  </si>
  <si>
    <t>85334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</si>
</sst>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24" borderId="12" xfId="0" applyNumberFormat="1" applyFont="1" applyFill="1" applyBorder="1" applyAlignment="1">
      <alignment horizontal="right"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" fontId="22" fillId="0" borderId="12" xfId="0" applyNumberFormat="1" applyFont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defaultGridColor="0" view="pageLayout" zoomScaleSheetLayoutView="90" colorId="8" workbookViewId="0" topLeftCell="A10">
      <selection activeCell="A26" sqref="A26:M2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ht="12.75">
      <c r="J2" s="2" t="s">
        <v>0</v>
      </c>
    </row>
    <row r="3" spans="1:10" s="3" customFormat="1" ht="20.25" customHeight="1">
      <c r="A3" s="28" t="s">
        <v>1</v>
      </c>
      <c r="B3" s="28" t="s">
        <v>2</v>
      </c>
      <c r="C3" s="24" t="s">
        <v>3</v>
      </c>
      <c r="D3" s="24" t="s">
        <v>29</v>
      </c>
      <c r="E3" s="31" t="s">
        <v>4</v>
      </c>
      <c r="F3" s="37"/>
      <c r="G3" s="37"/>
      <c r="H3" s="37"/>
      <c r="I3" s="37"/>
      <c r="J3" s="38"/>
    </row>
    <row r="4" spans="1:10" s="3" customFormat="1" ht="20.25" customHeight="1">
      <c r="A4" s="29"/>
      <c r="B4" s="29"/>
      <c r="C4" s="25"/>
      <c r="D4" s="25"/>
      <c r="E4" s="24" t="s">
        <v>30</v>
      </c>
      <c r="F4" s="31" t="s">
        <v>5</v>
      </c>
      <c r="G4" s="32"/>
      <c r="H4" s="32"/>
      <c r="I4" s="33"/>
      <c r="J4" s="24" t="s">
        <v>6</v>
      </c>
    </row>
    <row r="5" spans="1:10" s="3" customFormat="1" ht="67.5" customHeight="1">
      <c r="A5" s="30"/>
      <c r="B5" s="30"/>
      <c r="C5" s="26"/>
      <c r="D5" s="26"/>
      <c r="E5" s="26"/>
      <c r="F5" s="5" t="s">
        <v>28</v>
      </c>
      <c r="G5" s="5" t="s">
        <v>26</v>
      </c>
      <c r="H5" s="5" t="s">
        <v>27</v>
      </c>
      <c r="I5" s="5" t="s">
        <v>7</v>
      </c>
      <c r="J5" s="26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6" t="s">
        <v>32</v>
      </c>
      <c r="B7" s="6" t="s">
        <v>33</v>
      </c>
      <c r="C7" s="12">
        <v>10000</v>
      </c>
      <c r="D7" s="7">
        <f aca="true" t="shared" si="0" ref="D7:D23">SUM(E7+J7)</f>
        <v>10000</v>
      </c>
      <c r="E7" s="7">
        <f aca="true" t="shared" si="1" ref="E7:E23">SUM(F7:I7)</f>
        <v>10000</v>
      </c>
      <c r="F7" s="7">
        <v>10000</v>
      </c>
      <c r="G7" s="7"/>
      <c r="H7" s="7"/>
      <c r="I7" s="7"/>
      <c r="J7" s="7"/>
    </row>
    <row r="8" spans="1:10" ht="19.5" customHeight="1">
      <c r="A8" s="6" t="s">
        <v>8</v>
      </c>
      <c r="B8" s="6" t="s">
        <v>9</v>
      </c>
      <c r="C8" s="12">
        <v>1234222</v>
      </c>
      <c r="D8" s="12">
        <f t="shared" si="0"/>
        <v>1234222</v>
      </c>
      <c r="E8" s="7">
        <f t="shared" si="1"/>
        <v>1234222</v>
      </c>
      <c r="F8" s="7">
        <v>1138697</v>
      </c>
      <c r="G8" s="7">
        <v>95525</v>
      </c>
      <c r="H8" s="17"/>
      <c r="I8" s="17"/>
      <c r="J8" s="17"/>
    </row>
    <row r="9" spans="1:10" ht="19.5" customHeight="1">
      <c r="A9" s="6" t="s">
        <v>10</v>
      </c>
      <c r="B9" s="6" t="s">
        <v>34</v>
      </c>
      <c r="C9" s="12">
        <v>526000</v>
      </c>
      <c r="D9" s="12">
        <f t="shared" si="0"/>
        <v>526000</v>
      </c>
      <c r="E9" s="7">
        <f t="shared" si="1"/>
        <v>526000</v>
      </c>
      <c r="F9" s="7">
        <v>160000</v>
      </c>
      <c r="G9" s="7">
        <v>366000</v>
      </c>
      <c r="H9" s="7"/>
      <c r="I9" s="7"/>
      <c r="J9" s="7"/>
    </row>
    <row r="10" spans="1:10" ht="19.5" customHeight="1">
      <c r="A10" s="6" t="s">
        <v>10</v>
      </c>
      <c r="B10" s="6" t="s">
        <v>11</v>
      </c>
      <c r="C10" s="12">
        <v>1065000</v>
      </c>
      <c r="D10" s="12">
        <f t="shared" si="0"/>
        <v>1065000</v>
      </c>
      <c r="E10" s="7">
        <f t="shared" si="1"/>
        <v>1065000</v>
      </c>
      <c r="F10" s="7">
        <v>214476</v>
      </c>
      <c r="G10" s="7">
        <v>848474</v>
      </c>
      <c r="H10" s="7"/>
      <c r="I10" s="7">
        <v>2050</v>
      </c>
      <c r="J10" s="7"/>
    </row>
    <row r="11" spans="1:10" ht="19.5" customHeight="1">
      <c r="A11" s="6" t="s">
        <v>12</v>
      </c>
      <c r="B11" s="6" t="s">
        <v>13</v>
      </c>
      <c r="C11" s="12">
        <v>129851</v>
      </c>
      <c r="D11" s="12">
        <f t="shared" si="0"/>
        <v>129851</v>
      </c>
      <c r="E11" s="7">
        <f t="shared" si="1"/>
        <v>129851</v>
      </c>
      <c r="F11" s="7"/>
      <c r="G11" s="7">
        <v>129851</v>
      </c>
      <c r="H11" s="7"/>
      <c r="I11" s="7"/>
      <c r="J11" s="7"/>
    </row>
    <row r="12" spans="1:10" ht="19.5" customHeight="1">
      <c r="A12" s="6" t="s">
        <v>12</v>
      </c>
      <c r="B12" s="6" t="s">
        <v>14</v>
      </c>
      <c r="C12" s="12">
        <v>47000</v>
      </c>
      <c r="D12" s="12">
        <f t="shared" si="0"/>
        <v>47000</v>
      </c>
      <c r="E12" s="7">
        <f t="shared" si="1"/>
        <v>47000</v>
      </c>
      <c r="F12" s="7">
        <v>6059</v>
      </c>
      <c r="G12" s="7">
        <v>40941</v>
      </c>
      <c r="H12" s="7"/>
      <c r="I12" s="7"/>
      <c r="J12" s="7"/>
    </row>
    <row r="13" spans="1:10" ht="19.5" customHeight="1">
      <c r="A13" s="15" t="s">
        <v>15</v>
      </c>
      <c r="B13" s="15" t="s">
        <v>16</v>
      </c>
      <c r="C13" s="16">
        <v>6332316</v>
      </c>
      <c r="D13" s="16">
        <f t="shared" si="0"/>
        <v>6332316</v>
      </c>
      <c r="E13" s="17">
        <f t="shared" si="1"/>
        <v>6332316</v>
      </c>
      <c r="F13" s="17">
        <f>408547+2469</f>
        <v>411016</v>
      </c>
      <c r="G13" s="17">
        <v>5588974</v>
      </c>
      <c r="H13" s="17"/>
      <c r="I13" s="17">
        <f>295591+36735</f>
        <v>332326</v>
      </c>
      <c r="J13" s="17"/>
    </row>
    <row r="14" spans="1:10" ht="19.5" customHeight="1">
      <c r="A14" s="6" t="s">
        <v>15</v>
      </c>
      <c r="B14" s="6" t="s">
        <v>17</v>
      </c>
      <c r="C14" s="12">
        <v>1200</v>
      </c>
      <c r="D14" s="12">
        <f t="shared" si="0"/>
        <v>1200</v>
      </c>
      <c r="E14" s="7">
        <f t="shared" si="1"/>
        <v>1200</v>
      </c>
      <c r="F14" s="7">
        <v>1200</v>
      </c>
      <c r="G14" s="7"/>
      <c r="H14" s="7"/>
      <c r="I14" s="7"/>
      <c r="J14" s="7"/>
    </row>
    <row r="15" spans="1:10" ht="19.5" customHeight="1">
      <c r="A15" s="14" t="s">
        <v>37</v>
      </c>
      <c r="B15" s="14" t="s">
        <v>38</v>
      </c>
      <c r="C15" s="12">
        <v>556200</v>
      </c>
      <c r="D15" s="12">
        <f>SUM(E15+J15)</f>
        <v>556200</v>
      </c>
      <c r="E15" s="12">
        <f>SUM(F15:I15)</f>
        <v>556200</v>
      </c>
      <c r="F15" s="12">
        <v>238486</v>
      </c>
      <c r="G15" s="12">
        <v>17984</v>
      </c>
      <c r="H15" s="12">
        <v>299730</v>
      </c>
      <c r="I15" s="16"/>
      <c r="J15" s="16"/>
    </row>
    <row r="16" spans="1:10" ht="19.5" customHeight="1">
      <c r="A16" s="14" t="s">
        <v>18</v>
      </c>
      <c r="B16" s="14" t="s">
        <v>19</v>
      </c>
      <c r="C16" s="12">
        <v>6604900</v>
      </c>
      <c r="D16" s="12">
        <f t="shared" si="0"/>
        <v>6604900</v>
      </c>
      <c r="E16" s="12">
        <f t="shared" si="1"/>
        <v>6604900</v>
      </c>
      <c r="F16" s="12">
        <v>6604900</v>
      </c>
      <c r="G16" s="12"/>
      <c r="H16" s="12"/>
      <c r="I16" s="12"/>
      <c r="J16" s="12"/>
    </row>
    <row r="17" spans="1:10" ht="19.5" customHeight="1">
      <c r="A17" s="14" t="s">
        <v>20</v>
      </c>
      <c r="B17" s="14" t="s">
        <v>31</v>
      </c>
      <c r="C17" s="12">
        <v>165930</v>
      </c>
      <c r="D17" s="12">
        <f t="shared" si="0"/>
        <v>165930</v>
      </c>
      <c r="E17" s="12">
        <f t="shared" si="1"/>
        <v>165930</v>
      </c>
      <c r="F17" s="12">
        <v>1060</v>
      </c>
      <c r="G17" s="12"/>
      <c r="H17" s="12">
        <v>59930</v>
      </c>
      <c r="I17" s="12">
        <v>104940</v>
      </c>
      <c r="J17" s="12"/>
    </row>
    <row r="18" spans="1:10" ht="19.5" customHeight="1">
      <c r="A18" s="18" t="s">
        <v>20</v>
      </c>
      <c r="B18" s="18" t="s">
        <v>21</v>
      </c>
      <c r="C18" s="16">
        <v>1574248</v>
      </c>
      <c r="D18" s="16">
        <f>SUM(E18+J18)</f>
        <v>1574248</v>
      </c>
      <c r="E18" s="16">
        <f>SUM(F18:I18)</f>
        <v>1567248</v>
      </c>
      <c r="F18" s="16">
        <f>122506+26640</f>
        <v>149146</v>
      </c>
      <c r="G18" s="16">
        <f>641734+15568</f>
        <v>657302</v>
      </c>
      <c r="H18" s="16">
        <f>722600+38200</f>
        <v>760800</v>
      </c>
      <c r="I18" s="16"/>
      <c r="J18" s="16">
        <v>7000</v>
      </c>
    </row>
    <row r="19" spans="1:10" ht="19.5" customHeight="1">
      <c r="A19" s="19" t="s">
        <v>20</v>
      </c>
      <c r="B19" s="19" t="s">
        <v>35</v>
      </c>
      <c r="C19" s="12">
        <v>931000</v>
      </c>
      <c r="D19" s="12">
        <f t="shared" si="0"/>
        <v>931000</v>
      </c>
      <c r="E19" s="12">
        <f t="shared" si="1"/>
        <v>931000</v>
      </c>
      <c r="F19" s="20"/>
      <c r="G19" s="20">
        <v>9190</v>
      </c>
      <c r="H19" s="20"/>
      <c r="I19" s="20">
        <v>921810</v>
      </c>
      <c r="J19" s="20"/>
    </row>
    <row r="20" spans="1:10" ht="19.5" customHeight="1">
      <c r="A20" s="19" t="s">
        <v>20</v>
      </c>
      <c r="B20" s="19" t="s">
        <v>39</v>
      </c>
      <c r="C20" s="12">
        <v>500</v>
      </c>
      <c r="D20" s="12">
        <f t="shared" si="0"/>
        <v>500</v>
      </c>
      <c r="E20" s="12">
        <f t="shared" si="1"/>
        <v>500</v>
      </c>
      <c r="F20" s="20">
        <v>500</v>
      </c>
      <c r="G20" s="20"/>
      <c r="H20" s="20"/>
      <c r="I20" s="20"/>
      <c r="J20" s="20"/>
    </row>
    <row r="21" spans="1:10" ht="19.5" customHeight="1">
      <c r="A21" s="22" t="s">
        <v>20</v>
      </c>
      <c r="B21" s="22" t="s">
        <v>22</v>
      </c>
      <c r="C21" s="16">
        <v>95000</v>
      </c>
      <c r="D21" s="16">
        <f t="shared" si="0"/>
        <v>95000</v>
      </c>
      <c r="E21" s="17">
        <f t="shared" si="1"/>
        <v>95000</v>
      </c>
      <c r="F21" s="23"/>
      <c r="G21" s="23"/>
      <c r="H21" s="23"/>
      <c r="I21" s="23">
        <v>95000</v>
      </c>
      <c r="J21" s="23"/>
    </row>
    <row r="22" spans="1:10" s="9" customFormat="1" ht="19.5" customHeight="1">
      <c r="A22" s="6" t="s">
        <v>23</v>
      </c>
      <c r="B22" s="6" t="s">
        <v>24</v>
      </c>
      <c r="C22" s="12">
        <v>250000</v>
      </c>
      <c r="D22" s="7">
        <f t="shared" si="0"/>
        <v>250000</v>
      </c>
      <c r="E22" s="7">
        <f t="shared" si="1"/>
        <v>250000</v>
      </c>
      <c r="F22" s="7">
        <v>97483</v>
      </c>
      <c r="G22" s="7">
        <v>152517</v>
      </c>
      <c r="H22" s="7"/>
      <c r="I22" s="7"/>
      <c r="J22" s="7"/>
    </row>
    <row r="23" spans="1:10" s="9" customFormat="1" ht="19.5" customHeight="1">
      <c r="A23" s="21" t="s">
        <v>23</v>
      </c>
      <c r="B23" s="10" t="s">
        <v>40</v>
      </c>
      <c r="C23" s="13">
        <v>20551</v>
      </c>
      <c r="D23" s="7">
        <f t="shared" si="0"/>
        <v>20551</v>
      </c>
      <c r="E23" s="7">
        <f t="shared" si="1"/>
        <v>20551</v>
      </c>
      <c r="F23" s="11"/>
      <c r="G23" s="11"/>
      <c r="H23" s="11"/>
      <c r="I23" s="11">
        <v>20551</v>
      </c>
      <c r="J23" s="11"/>
    </row>
    <row r="24" spans="1:10" ht="19.5" customHeight="1">
      <c r="A24" s="35" t="s">
        <v>25</v>
      </c>
      <c r="B24" s="36"/>
      <c r="C24" s="8">
        <f aca="true" t="shared" si="2" ref="C24:H24">SUM(C7:C23)</f>
        <v>19543918</v>
      </c>
      <c r="D24" s="8">
        <f t="shared" si="2"/>
        <v>19543918</v>
      </c>
      <c r="E24" s="8">
        <f t="shared" si="2"/>
        <v>19536918</v>
      </c>
      <c r="F24" s="8">
        <f t="shared" si="2"/>
        <v>9033023</v>
      </c>
      <c r="G24" s="8">
        <f t="shared" si="2"/>
        <v>7906758</v>
      </c>
      <c r="H24" s="8">
        <f t="shared" si="2"/>
        <v>1120460</v>
      </c>
      <c r="I24" s="8">
        <f>SUM(I7:I23)</f>
        <v>1476677</v>
      </c>
      <c r="J24" s="8">
        <f>SUM(J7:J23)</f>
        <v>7000</v>
      </c>
    </row>
    <row r="26" spans="1:13" ht="14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sheetProtection/>
  <mergeCells count="11">
    <mergeCell ref="A3:A5"/>
    <mergeCell ref="D3:D5"/>
    <mergeCell ref="C3:C5"/>
    <mergeCell ref="A1:K1"/>
    <mergeCell ref="B3:B5"/>
    <mergeCell ref="F4:I4"/>
    <mergeCell ref="A26:M26"/>
    <mergeCell ref="A24:B24"/>
    <mergeCell ref="J4:J5"/>
    <mergeCell ref="E4:E5"/>
    <mergeCell ref="E3:J3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4
do Uchwały Rady Powiatu Wołomińskiego Nr XXIV-250/2016 
z dnia  8 września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2016-08-31T14:33:16Z</cp:lastPrinted>
  <dcterms:created xsi:type="dcterms:W3CDTF">2008-11-05T09:29:42Z</dcterms:created>
  <dcterms:modified xsi:type="dcterms:W3CDTF">2016-09-12T09:49:35Z</dcterms:modified>
  <cp:category/>
  <cp:version/>
  <cp:contentType/>
  <cp:contentStatus/>
</cp:coreProperties>
</file>