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'doc1'!$A$1:$I$220</definedName>
  </definedNames>
  <calcPr fullCalcOnLoad="1"/>
</workbook>
</file>

<file path=xl/comments1.xml><?xml version="1.0" encoding="utf-8"?>
<comments xmlns="http://schemas.openxmlformats.org/spreadsheetml/2006/main">
  <authors>
    <author>A0311</author>
  </authors>
  <commentList>
    <comment ref="E58" authorId="0">
      <text>
        <r>
          <rPr>
            <b/>
            <sz val="9"/>
            <rFont val="Tahoma"/>
            <family val="2"/>
          </rPr>
          <t>A0311: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<sst xmlns="http://schemas.openxmlformats.org/spreadsheetml/2006/main" count="194" uniqueCount="172">
  <si>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</si>
  <si>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</si>
  <si>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</si>
  <si>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</si>
  <si>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</si>
  <si>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</si>
  <si>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</si>
  <si>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</si>
  <si>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</si>
  <si>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</si>
  <si>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</si>
  <si>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</si>
  <si>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Pozostała działalność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</si>
  <si>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</si>
  <si>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</si>
  <si>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</si>
  <si>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</si>
  <si>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</si>
  <si>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</si>
  <si>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</si>
  <si>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</si>
  <si>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</si>
  <si>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Razem</t>
  </si>
  <si>
    <t>85201</t>
  </si>
  <si>
    <t>Placówki opiekuńczo-wychowawcze</t>
  </si>
  <si>
    <t>80102</t>
  </si>
  <si>
    <t>Szkoły podstawowe specjalne</t>
  </si>
  <si>
    <t>80120</t>
  </si>
  <si>
    <t>Licea ogólnokształcące</t>
  </si>
  <si>
    <t>80195</t>
  </si>
  <si>
    <t>801</t>
  </si>
  <si>
    <t>Oświata i wychowanie</t>
  </si>
  <si>
    <t>630</t>
  </si>
  <si>
    <t>Turystyka</t>
  </si>
  <si>
    <t>63003</t>
  </si>
  <si>
    <t>754</t>
  </si>
  <si>
    <t>Bezpieczeństwo publiczne i ochrona przeciwpożarowa</t>
  </si>
  <si>
    <t>75410</t>
  </si>
  <si>
    <t>Komendy wojewódzkie Państwowej Straży Pożarnej</t>
  </si>
  <si>
    <t>85202</t>
  </si>
  <si>
    <t>Domy pomocy społecznej</t>
  </si>
  <si>
    <t>Zadania w zakresie upowszechniania turystyki</t>
  </si>
  <si>
    <t>Treść</t>
  </si>
  <si>
    <t>Przebudowa ciągu ulic Załuskiego, Zagańczyka, Mareckiej, Szerokiej w Kobyłce</t>
  </si>
  <si>
    <t>Przebudowa drogi na odcinku Zagościniec - Helenów - projekt gm. Wołomin</t>
  </si>
  <si>
    <t>Remont mostu w Dąbrówce</t>
  </si>
  <si>
    <t>Rozbudowa drogi powiatowej nr 4334W ulicy Wołomińskiej na odcinku od drogi wojewódzkiej nr 634 do projektowanego skrzyżowania z ulicami Kolejową i Warszawską w Ostrówku wraz z tym skrzyżowaniem i fragmentami ulic Kolejowej i Warszawskiej w msc. Lipka, gm</t>
  </si>
  <si>
    <t>Wykonanie dokumentacji technicznej przebudowy drogi powiatowej Nr 4303W na odcinku Radzymin- tory kolejowe Łąki do granicy powiatu</t>
  </si>
  <si>
    <t>Wykonanie dokumentacji technicznej przebudowy drogi powiatowej Nr 4329W na odcinku Kury do drogi krajowej nr 50</t>
  </si>
  <si>
    <t>Dotacje celowe przekazane gminie na inwestycje i zakupy inwestycyjne realizowane na podstawie porozumień (umów) między jednostkami samorządu terytorialnego</t>
  </si>
  <si>
    <t>Dotacja celowa  w formie  pomocy  finansowej dla gm Jadów na realizację zadania Przebudowa ulicy Leśnej w msc Urle</t>
  </si>
  <si>
    <t>Dotacja celowa dla gm Kobyłka Wybudowanie ścieżek rowerowych , ciągów pieszo-rowerowych przy ul Napoleona i Poniatowskiego w Kobyłce</t>
  </si>
  <si>
    <t>Projekt  Strefa wypoczynku przy DPS w Zielonce</t>
  </si>
  <si>
    <t>Projekt  Szlaki  - uzupełnienie siatki szlaków</t>
  </si>
  <si>
    <t>Projekt Grill urządzenie miejsc do grillowania oraz  wyposażenie ich w stacje naprawy  rowerów</t>
  </si>
  <si>
    <t>Projekt NW - budowa trasy Nording Walking w Zielonce</t>
  </si>
  <si>
    <t>Zakupy sprzętu komputerowego</t>
  </si>
  <si>
    <t>75075</t>
  </si>
  <si>
    <t>Promocja jednostek samorządu terytorialnego</t>
  </si>
  <si>
    <t>Zakup i montaż tablic informacyjnych ( bilbordy reklamowe )</t>
  </si>
  <si>
    <t>Wpłaty jednostek na państwowy fundusz celowy na finansowanie lub dofinansowanie zadań inwestycyjnych</t>
  </si>
  <si>
    <t>75495</t>
  </si>
  <si>
    <t>Zakup serwera w ramach projektu System wczesnego ostrzegania przed zjawiskami katastrofalnymi</t>
  </si>
  <si>
    <t xml:space="preserve">Zakup podnośnika dla niepełnosprawnego ucznia w ZSS w Ostrówku </t>
  </si>
  <si>
    <t>Rozbudowa budynku LO w Radzyminie wraz z salą gimnastyczną</t>
  </si>
  <si>
    <t>Budowa ogrodzenia terenu Zespołu Szkól Ekonomicznych w Wołominie</t>
  </si>
  <si>
    <t>Budowa szkoły ponadgimnazjalnej  w Markach</t>
  </si>
  <si>
    <t>854</t>
  </si>
  <si>
    <t>Edukacyjna opieka wychowawcza</t>
  </si>
  <si>
    <t>85406</t>
  </si>
  <si>
    <t>Poradnie psychologiczno-pedagogiczne, w tym poradnie specjalistyczne</t>
  </si>
  <si>
    <t>Zakup wentylatorów sufitowych dla Poradni Psychologiczno-Pedagogicznej w Tłuszczu</t>
  </si>
  <si>
    <t>900</t>
  </si>
  <si>
    <t>Gospodarka komunalna i ochrona środowiska</t>
  </si>
  <si>
    <t>90004</t>
  </si>
  <si>
    <t>Utrzymanie zieleni w miastach i gminach</t>
  </si>
  <si>
    <t>Modernizacja parku przy obiekcie pałacowym w Chrzęsnem</t>
  </si>
  <si>
    <t>921</t>
  </si>
  <si>
    <t>Kultura i ochrona dziedzictwa narodowego</t>
  </si>
  <si>
    <t>92113</t>
  </si>
  <si>
    <t>Centra kultury i sztuki</t>
  </si>
  <si>
    <t>Dotacja  dla Centrum Dziedzictwa i Twórczości zakupy inwestycyjne</t>
  </si>
  <si>
    <t>Plan wydatków majątkowych na rok 2016</t>
  </si>
  <si>
    <t>Projekt drogi w Starowoli</t>
  </si>
  <si>
    <t>Przebudowa ciągu drogowego Kuligów-Józefów-Kowalicha-Marianów, gm. Dąbrówka</t>
  </si>
  <si>
    <t xml:space="preserve">Montaż azyli drogowych na przejściach dla pieszych na drogach powiatowych </t>
  </si>
  <si>
    <t xml:space="preserve">Poprawa bezpieczeństwa na przejściach dla pieszych - montaż znaków aktywnych </t>
  </si>
  <si>
    <t>Projekt przebudowy wraz z przebudową  drogi powiatowej nr 4314W na odcinku Majdan Poświętne</t>
  </si>
  <si>
    <t>Przebudowa drogi powiatowej Nr 4306 na odcinku Radzymin - Zawady, gm. Radzymin</t>
  </si>
  <si>
    <t>Projekt kanalizacji deszczowej w ul. Mazowieckiej w Starych Załubicach, gm. Radzymin</t>
  </si>
  <si>
    <t>Projekt przebudowy ul. Wiejskiej w Tłuszczu, gm. Tłuszcz</t>
  </si>
  <si>
    <t>Projekt przebudowy mostu na drodze powiatowej Nr 4330W w msc. Kury, gm Tłuszcz</t>
  </si>
  <si>
    <t>Projekt przebudowy mostu na drodze powiatowej 4331W w msc. Dzięcioły, gm. Tłuszcz</t>
  </si>
  <si>
    <t>Przebudowa drogi powiatowej nr 4344W od msc. Jadów do msc. Myszadła, gm. Jadów</t>
  </si>
  <si>
    <t>Projekt budowy chodnika w ul. Wolności w Zielonce, gm. Zielonka</t>
  </si>
  <si>
    <t>Przebudowa chodnika w ulicy Piłsudskiego na odcinku od ul. 3-go Maja do ul. Skorupki, gm Ząbki</t>
  </si>
  <si>
    <t>Wykonanie wentylacji i urządzenie łazienki w  sali gimnastycznej w Zespole Szkół Specjalnych w Wołominie</t>
  </si>
  <si>
    <t>Przebudowa budynku Zespołu Szkół  Techniczno - Zawodowych w Radzyminie wymiana instalacji CO i CWU</t>
  </si>
  <si>
    <t xml:space="preserve">Wykonanie projektu technicznego i budowa szklarni wraz zakupem wyposażenia w Zespole Szkół Techniczno-Zawodowych w Radzyminie            </t>
  </si>
  <si>
    <t xml:space="preserve">Dotacja  celowa -Modernizacja oddziałów szpitalnych,  rozbudowa obiektu SZPZOZ,  budowa lądowiska,gm. Wołomin  </t>
  </si>
  <si>
    <t>Przebudowa budynku  kuchni w Domu Dziecka w Równem</t>
  </si>
  <si>
    <t>Przebudowa budynku Domu Pomocy Społecznej w Zielonce</t>
  </si>
  <si>
    <t>Przebudowa kotłowni w budynku administracyjnym  w Domu Pomocy Społecznej w Radzyminie</t>
  </si>
  <si>
    <t>Budowa mostu w ciągu drogi powiatowej nr 4314W  Poświętne -Turze na rzece Rządza, gm. Poświętne</t>
  </si>
  <si>
    <t>Modernizacja skrzyżowania w ul. Wileńskiej i ul. Ogrodowej w Wołominie</t>
  </si>
  <si>
    <t>Projekt  i  budowa  ronda na skrzyżowaniu ulic Warszawskiej i Kościuszki, gm. Tłuszcz</t>
  </si>
  <si>
    <t>Projekt budowy chodnika w msc. Ostrowik, gm.  Poświętne</t>
  </si>
  <si>
    <t>Projekt przebudowy drogi powiatowej nr 4316W na odcinku od 1-go  Maja w Wołominie do ronda w Majdanie, gm. Wołomin</t>
  </si>
  <si>
    <t>Projekt przebudowy mostu na drodze powiatowej Nr 4344W w msc.  Wójty, gm. Jadów</t>
  </si>
  <si>
    <t>Projekt przebudowy mostu na drodze powiatowej Nr 4334W msc Lipka, gm. Klembów</t>
  </si>
  <si>
    <t>Projekt, przebudowy mostu w Zawadach na drodze powiatowej Nr  4306W, gm. Radzymin</t>
  </si>
  <si>
    <t>Projekt budowy chodnika przy drodze powiatowej nr 4351W w msc. Poświętne ul. Mikołaja Kopernika, gm. Poświętne</t>
  </si>
  <si>
    <t>Projekt budowy chodnika przy drodze powiatowej Nr 4330W w msc. Miąse, gm. Tłuszcz</t>
  </si>
  <si>
    <t>Przebudowa drogi powiatowej Nr 4302W  ul. Wróblewskiego w Radzyminie, gm. Radzymin</t>
  </si>
  <si>
    <t>Projekt przebudowy skrzyżowania wraz z odwodnieniem ul. Piłsudskiego i ul. Skrajnej w Ząbkach, gm. Ząbki</t>
  </si>
  <si>
    <t>Uporządkowanie ruchu turystycznego na obszarach Natura 2000  Kuligów 2020</t>
  </si>
  <si>
    <t xml:space="preserve">Regionalne partnerstwo samorządów Mazowsza dla aktywizacji społeczeństwa informacyjnego w zakresie e-administracji i geoinformacji (ASI) </t>
  </si>
  <si>
    <t>Projekt i montaż windy zewnętrznej przy sali gimnastycznej w  Zespole Szkół Specjalnych w Wołominie</t>
  </si>
  <si>
    <t xml:space="preserve">Przebudowa budynku Zespołu Szkół Ekonomicznych w Wołominie - wymiana stolarki okiennej </t>
  </si>
  <si>
    <t>Budowa Powiatowego Rozwoju Edukacji wraz z rozbudową siedziby biblioteki</t>
  </si>
  <si>
    <t>Plan przed zmianą</t>
  </si>
  <si>
    <t>Zmiana</t>
  </si>
  <si>
    <t>Plan po zmianie</t>
  </si>
  <si>
    <t>Budowa bazy dla Wydziału Inwestycji i Drogownictwa w Zagościńcu gm. Wołomin</t>
  </si>
  <si>
    <t>Przebudowa ulicy Szpitalnej w Ząbkach gm. Ząbki</t>
  </si>
  <si>
    <t>Wykonanie projektu rozbudowy drogi powiatowej Nr 4301W relacji Stare Załubice - Arciechów gm. Radzymin</t>
  </si>
  <si>
    <t>60016</t>
  </si>
  <si>
    <t>Drogi publiczne gminne</t>
  </si>
  <si>
    <t>Dotacje celowe na pomoc finansową udzielanamiedzy jst na dofinansowanie własnych zadań inwestycyjnych i zakupów inwestycyjnych</t>
  </si>
  <si>
    <t>Zakup 3 serwerów na potrzeby Zintegrowanego Systemu Zarządzania</t>
  </si>
  <si>
    <t>Budowa ul. Dworkowej w Kobyłce</t>
  </si>
  <si>
    <t>Budowa ul Głównej w Markach</t>
  </si>
  <si>
    <t>Zakupy serwera na potrzeby Sysytemy Zintegrowanego Zarządzania Oświatą</t>
  </si>
  <si>
    <t>Zakup 7 serwerów na potrzeby Systemu Zintegrowanego Zarządzania Oświatą - szkoły zawodowe</t>
  </si>
  <si>
    <t>Przebudowa kotłowni w budynku głównym w Domu Pomocy Społecznej w Radzyminie</t>
  </si>
  <si>
    <t xml:space="preserve">Zakup 3 serwerów na potrzeby Systemu Zintegrowanego Zarządzania Oświata </t>
  </si>
  <si>
    <t>710</t>
  </si>
  <si>
    <t>71095</t>
  </si>
  <si>
    <t>Działalność usługowa</t>
  </si>
  <si>
    <t>Zakup samochodu osobowego do przewozu osób niepelnisprawnych dla DPS Radzymin</t>
  </si>
  <si>
    <t xml:space="preserve">Adaptacja budynku na potrzeby Zespołu Szkół Specjalnych w Radzyminie wraz z budową nowego skrzydła na cele administracyjno-biurowe
</t>
  </si>
  <si>
    <t>Projekt i budowa chodnika w msc. Jaźwie gm. Tłuszcz</t>
  </si>
  <si>
    <t>Dotacja celowa  dla Gminy Radzymin na realizacje zadania Budowa ciagu pieszo-rowerowego w ciągu  drogi powiatowej Nr 4303 w Gminie Radzymin</t>
  </si>
  <si>
    <t>Pomoc finansowa dla Gminy Klembów na budowę ulic Kościuszki ks. Piotra Skargi Abpa. Z. Felińskiego i św. Faustyny</t>
  </si>
  <si>
    <t>Projekt budowy chodnika w msc. Sitki, gm. Klembów</t>
  </si>
  <si>
    <t>010</t>
  </si>
  <si>
    <t>Rolnictwo i łowiectwo</t>
  </si>
  <si>
    <t>01042</t>
  </si>
  <si>
    <t>Wyłączenie z produkcji gruntów rolnych</t>
  </si>
  <si>
    <t>Przebudowa drogi powiatowej nr 4339W w miejscowości Strachów, gm. Jadów</t>
  </si>
  <si>
    <t>92195</t>
  </si>
  <si>
    <t>Budowa drogi powiatowej Nr 4328 Strachówka-Osęka-Ruda, gm. Strachówka</t>
  </si>
  <si>
    <t>Projekt i budowa chodnika na odcinku od cmentarza w Wołominie do ronda w Majdanie</t>
  </si>
  <si>
    <t>Aktualizacja dokumentacji projektowej rozbudowy drogi powiatowej nr 4351W na odcinku Zabraniec - granica powiatu</t>
  </si>
  <si>
    <t>Projekt przebudowy drogi powiatowej na odcinku przejazd PKP w Duczkach do ronda w Zagościńcu, gm. Wołomin</t>
  </si>
  <si>
    <t>Przebudowa ciągu drogi 4314W Turów-Leśniakowizna-Majdan</t>
  </si>
  <si>
    <t>Budowa nowego śladu drogi 635 od węzła Czarna do skrzyżowania z trasą S8</t>
  </si>
  <si>
    <t>Przebudowa ul. Krechowieckiej w Kobyłce, gm. Kobyłka</t>
  </si>
  <si>
    <t>Przebudowa przepustu drogowego w msc Myszadła, gm. Jadów</t>
  </si>
  <si>
    <t>Sporządzenie  dokumentacji projektowej przebudowy drogi 4321W na odcinku Kuligów-Czarnów, gm. Dąbrówka</t>
  </si>
  <si>
    <t>Projekt budowy chodnika z zatoką autobusową w pasie drogi powiatowej Nr 4324W w msc.  Chajęty, gm. Dąbrówka</t>
  </si>
  <si>
    <t>Projekt chodnika w miejscowości Nowy Kraszew, gm Klembów</t>
  </si>
  <si>
    <t>Zakupy inwestycyjne - zakup traktora ogrodowego i systemu zabezpieczającego eksponaty</t>
  </si>
  <si>
    <t>Opracowanie dokumentacji pojektowej budowy Domu Dziecka w Równem</t>
  </si>
  <si>
    <t>Zakup samochodu osobowego na potrzeby WID</t>
  </si>
  <si>
    <t>Dotacja celowa dla Gminy Radzymin na przekazane zadanie dotyczące przebudowy skrzyżowania drogi powiatowej ul. Norwida z drogą gminną                           ul. Daszyńskiego w Radzyminie</t>
  </si>
  <si>
    <t>6</t>
  </si>
  <si>
    <t>7</t>
  </si>
  <si>
    <t>8</t>
  </si>
  <si>
    <t>9</t>
  </si>
  <si>
    <t>Zakup lekkiego samochodu rozpoznania ratowniczo – gaśniczego z napędem terenowym 4x4 dla KP PSP w Wołominie</t>
  </si>
  <si>
    <t>Dotacja celowa dla Gminy Marki - Budowa ciągu pieszo - rowerowego w ciągu drogi powiatowej ulicy Kościuszki i Sosnowej w Markach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</si>
</sst>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;[Red]#,##0.00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8"/>
      <color indexed="8"/>
      <name val="Arial"/>
      <family val="2"/>
    </font>
    <font>
      <sz val="20"/>
      <color indexed="8"/>
      <name val="Arial"/>
      <family val="2"/>
    </font>
    <font>
      <b/>
      <sz val="2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10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11" xfId="0" applyNumberFormat="1" applyFont="1" applyFill="1" applyBorder="1" applyAlignment="1" applyProtection="1">
      <alignment horizontal="center" vertical="center"/>
      <protection locked="0"/>
    </xf>
    <xf numFmtId="4" fontId="9" fillId="35" borderId="11" xfId="0" applyNumberFormat="1" applyFont="1" applyFill="1" applyBorder="1" applyAlignment="1" applyProtection="1">
      <alignment horizontal="right" vertical="center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1" xfId="0" applyNumberFormat="1" applyFont="1" applyFill="1" applyBorder="1" applyAlignment="1" applyProtection="1">
      <alignment horizontal="center" vertical="center"/>
      <protection locked="0"/>
    </xf>
    <xf numFmtId="4" fontId="5" fillId="35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37" borderId="11" xfId="0" applyNumberFormat="1" applyFont="1" applyFill="1" applyBorder="1" applyAlignment="1" applyProtection="1">
      <alignment horizontal="right" vertical="center"/>
      <protection locked="0"/>
    </xf>
    <xf numFmtId="4" fontId="5" fillId="37" borderId="11" xfId="0" applyNumberFormat="1" applyFont="1" applyFill="1" applyBorder="1" applyAlignment="1" applyProtection="1">
      <alignment horizontal="center" vertical="center"/>
      <protection locked="0"/>
    </xf>
    <xf numFmtId="4" fontId="5" fillId="37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10" fillId="0" borderId="11" xfId="0" applyNumberFormat="1" applyFont="1" applyFill="1" applyBorder="1" applyAlignment="1" applyProtection="1">
      <alignment horizontal="right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9" borderId="11" xfId="0" applyNumberFormat="1" applyFont="1" applyFill="1" applyBorder="1" applyAlignment="1" applyProtection="1">
      <alignment horizontal="center" vertical="center"/>
      <protection locked="0"/>
    </xf>
    <xf numFmtId="4" fontId="5" fillId="39" borderId="11" xfId="0" applyNumberFormat="1" applyFont="1" applyFill="1" applyBorder="1" applyAlignment="1" applyProtection="1">
      <alignment horizontal="right" vertical="center"/>
      <protection locked="0"/>
    </xf>
    <xf numFmtId="49" fontId="9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9" borderId="11" xfId="0" applyNumberFormat="1" applyFont="1" applyFill="1" applyBorder="1" applyAlignment="1" applyProtection="1">
      <alignment horizontal="center" vertical="center"/>
      <protection locked="0"/>
    </xf>
    <xf numFmtId="4" fontId="10" fillId="39" borderId="11" xfId="0" applyNumberFormat="1" applyFont="1" applyFill="1" applyBorder="1" applyAlignment="1" applyProtection="1">
      <alignment horizontal="right" vertical="center"/>
      <protection locked="0"/>
    </xf>
    <xf numFmtId="4" fontId="5" fillId="39" borderId="11" xfId="0" applyNumberFormat="1" applyFont="1" applyFill="1" applyBorder="1" applyAlignment="1" applyProtection="1">
      <alignment vertical="center"/>
      <protection locked="0"/>
    </xf>
    <xf numFmtId="4" fontId="5" fillId="0" borderId="11" xfId="0" applyNumberFormat="1" applyFont="1" applyFill="1" applyBorder="1" applyAlignment="1" applyProtection="1">
      <alignment vertical="center"/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39" borderId="11" xfId="0" applyNumberFormat="1" applyFont="1" applyFill="1" applyBorder="1" applyAlignment="1" applyProtection="1">
      <alignment vertical="center"/>
      <protection locked="0"/>
    </xf>
    <xf numFmtId="4" fontId="9" fillId="0" borderId="11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0" applyNumberFormat="1" applyFont="1" applyFill="1" applyBorder="1" applyAlignment="1" applyProtection="1">
      <alignment horizontal="center" vertical="center"/>
      <protection locked="0"/>
    </xf>
    <xf numFmtId="4" fontId="9" fillId="37" borderId="11" xfId="0" applyNumberFormat="1" applyFont="1" applyFill="1" applyBorder="1" applyAlignment="1" applyProtection="1">
      <alignment horizontal="center" vertical="center"/>
      <protection locked="0"/>
    </xf>
    <xf numFmtId="49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10" fillId="36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9" fillId="38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9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38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8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5" xfId="0" applyNumberFormat="1" applyFont="1" applyFill="1" applyBorder="1" applyAlignment="1" applyProtection="1">
      <alignment horizontal="left" vertical="top" wrapText="1"/>
      <protection locked="0"/>
    </xf>
    <xf numFmtId="49" fontId="5" fillId="36" borderId="16" xfId="0" applyNumberFormat="1" applyFont="1" applyFill="1" applyBorder="1" applyAlignment="1" applyProtection="1">
      <alignment horizontal="left" vertical="top" wrapText="1"/>
      <protection locked="0"/>
    </xf>
    <xf numFmtId="4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0" fillId="38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2"/>
  <sheetViews>
    <sheetView showGridLines="0" tabSelected="1" view="pageBreakPreview" zoomScale="50" zoomScaleSheetLayoutView="50" workbookViewId="0" topLeftCell="A1">
      <selection activeCell="A186" sqref="A186:IV186"/>
    </sheetView>
  </sheetViews>
  <sheetFormatPr defaultColWidth="9.33203125" defaultRowHeight="12.75"/>
  <cols>
    <col min="1" max="1" width="14.33203125" style="0" customWidth="1"/>
    <col min="2" max="2" width="21.33203125" style="0" customWidth="1"/>
    <col min="3" max="3" width="62.83203125" style="0" customWidth="1"/>
    <col min="4" max="4" width="132.83203125" style="1" customWidth="1"/>
    <col min="5" max="5" width="10.66015625" style="0" customWidth="1"/>
    <col min="6" max="6" width="5.16015625" style="0" customWidth="1"/>
    <col min="7" max="7" width="18.5" style="0" customWidth="1"/>
    <col min="8" max="8" width="31.16015625" style="0" customWidth="1"/>
    <col min="9" max="9" width="32" style="0" customWidth="1"/>
  </cols>
  <sheetData>
    <row r="1" spans="1:4" ht="57" customHeight="1">
      <c r="A1" s="95" t="s">
        <v>82</v>
      </c>
      <c r="B1" s="95"/>
      <c r="C1" s="95"/>
      <c r="D1" s="95"/>
    </row>
    <row r="2" spans="1:9" ht="71.25" customHeight="1">
      <c r="A2" s="2" t="s">
        <v>0</v>
      </c>
      <c r="B2" s="2" t="s">
        <v>1</v>
      </c>
      <c r="C2" s="41" t="s">
        <v>42</v>
      </c>
      <c r="D2" s="41"/>
      <c r="E2" s="41" t="s">
        <v>120</v>
      </c>
      <c r="F2" s="41"/>
      <c r="G2" s="41"/>
      <c r="H2" s="3" t="s">
        <v>121</v>
      </c>
      <c r="I2" s="4" t="s">
        <v>122</v>
      </c>
    </row>
    <row r="3" spans="1:9" ht="67.5" customHeight="1">
      <c r="A3" s="5" t="s">
        <v>145</v>
      </c>
      <c r="B3" s="5"/>
      <c r="C3" s="92" t="s">
        <v>146</v>
      </c>
      <c r="D3" s="92"/>
      <c r="E3" s="93">
        <f>SUM(E4)</f>
        <v>420000</v>
      </c>
      <c r="F3" s="93"/>
      <c r="G3" s="93"/>
      <c r="H3" s="6">
        <f>SUM(H4)</f>
        <v>0</v>
      </c>
      <c r="I3" s="7">
        <f>SUM(E3:H3)</f>
        <v>420000</v>
      </c>
    </row>
    <row r="4" spans="1:9" ht="67.5" customHeight="1">
      <c r="A4" s="8"/>
      <c r="B4" s="9" t="s">
        <v>147</v>
      </c>
      <c r="C4" s="94" t="s">
        <v>148</v>
      </c>
      <c r="D4" s="94"/>
      <c r="E4" s="87">
        <f>SUM(E5)</f>
        <v>420000</v>
      </c>
      <c r="F4" s="87"/>
      <c r="G4" s="87"/>
      <c r="H4" s="10">
        <f>SUM(H5+H51)</f>
        <v>0</v>
      </c>
      <c r="I4" s="11">
        <f>SUM(E4:H4)</f>
        <v>420000</v>
      </c>
    </row>
    <row r="5" spans="1:9" ht="67.5" customHeight="1">
      <c r="A5" s="8"/>
      <c r="B5" s="8"/>
      <c r="C5" s="86" t="s">
        <v>6</v>
      </c>
      <c r="D5" s="86"/>
      <c r="E5" s="58">
        <f>SUM(E6)</f>
        <v>420000</v>
      </c>
      <c r="F5" s="58"/>
      <c r="G5" s="58"/>
      <c r="H5" s="12">
        <f>SUM(H6)</f>
        <v>0</v>
      </c>
      <c r="I5" s="13">
        <f>SUM(E5:H5)</f>
        <v>420000</v>
      </c>
    </row>
    <row r="6" spans="1:9" ht="67.5" customHeight="1">
      <c r="A6" s="8"/>
      <c r="B6" s="8"/>
      <c r="C6" s="55" t="s">
        <v>149</v>
      </c>
      <c r="D6" s="55"/>
      <c r="E6" s="58">
        <v>420000</v>
      </c>
      <c r="F6" s="58"/>
      <c r="G6" s="58"/>
      <c r="H6" s="12">
        <v>0</v>
      </c>
      <c r="I6" s="14">
        <f>SUM(E6:H6)</f>
        <v>420000</v>
      </c>
    </row>
    <row r="7" spans="1:9" ht="67.5" customHeight="1">
      <c r="A7" s="5" t="s">
        <v>2</v>
      </c>
      <c r="B7" s="5"/>
      <c r="C7" s="92" t="s">
        <v>3</v>
      </c>
      <c r="D7" s="92"/>
      <c r="E7" s="93">
        <f>SUM(E8+E67)</f>
        <v>18410017</v>
      </c>
      <c r="F7" s="93"/>
      <c r="G7" s="93"/>
      <c r="H7" s="6">
        <f>SUM(H8+H67)</f>
        <v>65000</v>
      </c>
      <c r="I7" s="7">
        <f>SUM(E7:H7)</f>
        <v>18475017</v>
      </c>
    </row>
    <row r="8" spans="1:9" ht="67.5" customHeight="1">
      <c r="A8" s="8"/>
      <c r="B8" s="9" t="s">
        <v>4</v>
      </c>
      <c r="C8" s="94" t="s">
        <v>5</v>
      </c>
      <c r="D8" s="94"/>
      <c r="E8" s="87">
        <f>SUM(E9+E62+E60)</f>
        <v>18110017</v>
      </c>
      <c r="F8" s="87"/>
      <c r="G8" s="87"/>
      <c r="H8" s="10">
        <f>SUM(H9+H62+H60)</f>
        <v>65000</v>
      </c>
      <c r="I8" s="11">
        <f aca="true" t="shared" si="0" ref="I8:I96">SUM(E8:H8)</f>
        <v>18175017</v>
      </c>
    </row>
    <row r="9" spans="1:9" ht="67.5" customHeight="1">
      <c r="A9" s="8"/>
      <c r="B9" s="8"/>
      <c r="C9" s="86" t="s">
        <v>6</v>
      </c>
      <c r="D9" s="86"/>
      <c r="E9" s="58">
        <f>SUM(E10:G59)</f>
        <v>17851692</v>
      </c>
      <c r="F9" s="60"/>
      <c r="G9" s="61"/>
      <c r="H9" s="12">
        <f>SUM(H10+H11+H12+H13+H14+H15+H16+H17+H18+H19+H20+H21+H22+H23+H24+H25+H26+H27+H28+H29+H30+H31+H32+H33+H35+H36+H37+H38+H39+H40+H41+H42+H43+H44+H45+H46+H47+H48+H49+H50+H51+H52+H58+H59+H53+H54+H55+H56+H57)</f>
        <v>-1000</v>
      </c>
      <c r="I9" s="13">
        <f>SUM(E9:H9)</f>
        <v>17850692</v>
      </c>
    </row>
    <row r="10" spans="1:9" ht="67.5" customHeight="1">
      <c r="A10" s="8"/>
      <c r="B10" s="8"/>
      <c r="C10" s="55" t="s">
        <v>103</v>
      </c>
      <c r="D10" s="55"/>
      <c r="E10" s="58">
        <v>2470731</v>
      </c>
      <c r="F10" s="58"/>
      <c r="G10" s="58"/>
      <c r="H10" s="12">
        <v>0</v>
      </c>
      <c r="I10" s="13">
        <f t="shared" si="0"/>
        <v>2470731</v>
      </c>
    </row>
    <row r="11" spans="1:9" ht="67.5" customHeight="1">
      <c r="A11" s="8"/>
      <c r="B11" s="8"/>
      <c r="C11" s="53" t="s">
        <v>84</v>
      </c>
      <c r="D11" s="54"/>
      <c r="E11" s="59">
        <v>464900</v>
      </c>
      <c r="F11" s="60"/>
      <c r="G11" s="61"/>
      <c r="H11" s="15">
        <v>0</v>
      </c>
      <c r="I11" s="16">
        <f t="shared" si="0"/>
        <v>464900</v>
      </c>
    </row>
    <row r="12" spans="1:9" ht="67.5" customHeight="1">
      <c r="A12" s="8"/>
      <c r="B12" s="8"/>
      <c r="C12" s="55" t="s">
        <v>104</v>
      </c>
      <c r="D12" s="55"/>
      <c r="E12" s="58">
        <v>400000</v>
      </c>
      <c r="F12" s="58"/>
      <c r="G12" s="58"/>
      <c r="H12" s="15">
        <v>0</v>
      </c>
      <c r="I12" s="16">
        <f t="shared" si="0"/>
        <v>400000</v>
      </c>
    </row>
    <row r="13" spans="1:9" ht="67.5" customHeight="1">
      <c r="A13" s="8"/>
      <c r="B13" s="8"/>
      <c r="C13" s="55" t="s">
        <v>85</v>
      </c>
      <c r="D13" s="55"/>
      <c r="E13" s="58">
        <v>50000</v>
      </c>
      <c r="F13" s="58"/>
      <c r="G13" s="58"/>
      <c r="H13" s="15">
        <v>0</v>
      </c>
      <c r="I13" s="16">
        <f t="shared" si="0"/>
        <v>50000</v>
      </c>
    </row>
    <row r="14" spans="1:9" ht="67.5" customHeight="1">
      <c r="A14" s="8"/>
      <c r="B14" s="8"/>
      <c r="C14" s="55" t="s">
        <v>86</v>
      </c>
      <c r="D14" s="55"/>
      <c r="E14" s="58">
        <v>50000</v>
      </c>
      <c r="F14" s="58"/>
      <c r="G14" s="58"/>
      <c r="H14" s="15">
        <v>0</v>
      </c>
      <c r="I14" s="16">
        <f t="shared" si="0"/>
        <v>50000</v>
      </c>
    </row>
    <row r="15" spans="1:9" ht="67.5" customHeight="1">
      <c r="A15" s="8"/>
      <c r="B15" s="8"/>
      <c r="C15" s="53" t="s">
        <v>105</v>
      </c>
      <c r="D15" s="54"/>
      <c r="E15" s="59">
        <v>725477</v>
      </c>
      <c r="F15" s="60"/>
      <c r="G15" s="61"/>
      <c r="H15" s="15">
        <v>0</v>
      </c>
      <c r="I15" s="16">
        <f t="shared" si="0"/>
        <v>725477</v>
      </c>
    </row>
    <row r="16" spans="1:9" ht="67.5" customHeight="1">
      <c r="A16" s="8"/>
      <c r="B16" s="8"/>
      <c r="C16" s="55" t="s">
        <v>106</v>
      </c>
      <c r="D16" s="55"/>
      <c r="E16" s="58">
        <v>51394</v>
      </c>
      <c r="F16" s="58"/>
      <c r="G16" s="58"/>
      <c r="H16" s="12">
        <v>0</v>
      </c>
      <c r="I16" s="13">
        <f t="shared" si="0"/>
        <v>51394</v>
      </c>
    </row>
    <row r="17" spans="1:9" ht="67.5" customHeight="1">
      <c r="A17" s="8"/>
      <c r="B17" s="8"/>
      <c r="C17" s="55" t="s">
        <v>87</v>
      </c>
      <c r="D17" s="55"/>
      <c r="E17" s="58">
        <v>1710000</v>
      </c>
      <c r="F17" s="58"/>
      <c r="G17" s="58"/>
      <c r="H17" s="15">
        <v>0</v>
      </c>
      <c r="I17" s="16">
        <f t="shared" si="0"/>
        <v>1710000</v>
      </c>
    </row>
    <row r="18" spans="1:9" ht="67.5" customHeight="1">
      <c r="A18" s="8"/>
      <c r="B18" s="8"/>
      <c r="C18" s="53" t="s">
        <v>83</v>
      </c>
      <c r="D18" s="54"/>
      <c r="E18" s="59">
        <v>100000</v>
      </c>
      <c r="F18" s="60"/>
      <c r="G18" s="61"/>
      <c r="H18" s="15">
        <v>0</v>
      </c>
      <c r="I18" s="16">
        <f t="shared" si="0"/>
        <v>100000</v>
      </c>
    </row>
    <row r="19" spans="1:9" ht="81" customHeight="1">
      <c r="A19" s="8"/>
      <c r="B19" s="8"/>
      <c r="C19" s="55" t="s">
        <v>107</v>
      </c>
      <c r="D19" s="55"/>
      <c r="E19" s="58">
        <v>100000</v>
      </c>
      <c r="F19" s="58"/>
      <c r="G19" s="58"/>
      <c r="H19" s="15">
        <v>0</v>
      </c>
      <c r="I19" s="16">
        <f t="shared" si="0"/>
        <v>100000</v>
      </c>
    </row>
    <row r="20" spans="1:9" ht="67.5" customHeight="1">
      <c r="A20" s="8"/>
      <c r="B20" s="8"/>
      <c r="C20" s="55" t="s">
        <v>92</v>
      </c>
      <c r="D20" s="55"/>
      <c r="E20" s="58">
        <v>50000</v>
      </c>
      <c r="F20" s="58"/>
      <c r="G20" s="58"/>
      <c r="H20" s="15">
        <v>0</v>
      </c>
      <c r="I20" s="16">
        <f t="shared" si="0"/>
        <v>50000</v>
      </c>
    </row>
    <row r="21" spans="1:9" ht="67.5" customHeight="1">
      <c r="A21" s="8"/>
      <c r="B21" s="8"/>
      <c r="C21" s="55" t="s">
        <v>91</v>
      </c>
      <c r="D21" s="55"/>
      <c r="E21" s="58">
        <v>30000</v>
      </c>
      <c r="F21" s="58"/>
      <c r="G21" s="58"/>
      <c r="H21" s="15">
        <v>0</v>
      </c>
      <c r="I21" s="16">
        <f t="shared" si="0"/>
        <v>30000</v>
      </c>
    </row>
    <row r="22" spans="1:9" ht="67.5" customHeight="1">
      <c r="A22" s="8"/>
      <c r="B22" s="8"/>
      <c r="C22" s="55" t="s">
        <v>108</v>
      </c>
      <c r="D22" s="55"/>
      <c r="E22" s="58">
        <v>30000</v>
      </c>
      <c r="F22" s="58"/>
      <c r="G22" s="58"/>
      <c r="H22" s="15">
        <v>0</v>
      </c>
      <c r="I22" s="16">
        <f t="shared" si="0"/>
        <v>30000</v>
      </c>
    </row>
    <row r="23" spans="1:9" ht="76.5" customHeight="1">
      <c r="A23" s="8"/>
      <c r="B23" s="8"/>
      <c r="C23" s="41" t="s">
        <v>109</v>
      </c>
      <c r="D23" s="41"/>
      <c r="E23" s="42">
        <v>30000</v>
      </c>
      <c r="F23" s="42"/>
      <c r="G23" s="42"/>
      <c r="H23" s="40">
        <v>-1000</v>
      </c>
      <c r="I23" s="40">
        <f t="shared" si="0"/>
        <v>29000</v>
      </c>
    </row>
    <row r="24" spans="1:9" ht="79.5" customHeight="1">
      <c r="A24" s="8"/>
      <c r="B24" s="8"/>
      <c r="C24" s="55" t="s">
        <v>110</v>
      </c>
      <c r="D24" s="55"/>
      <c r="E24" s="58">
        <v>50000</v>
      </c>
      <c r="F24" s="58"/>
      <c r="G24" s="58"/>
      <c r="H24" s="15">
        <v>0</v>
      </c>
      <c r="I24" s="16">
        <f t="shared" si="0"/>
        <v>50000</v>
      </c>
    </row>
    <row r="25" spans="1:9" ht="79.5" customHeight="1">
      <c r="A25" s="8"/>
      <c r="B25" s="8"/>
      <c r="C25" s="55" t="s">
        <v>95</v>
      </c>
      <c r="D25" s="55"/>
      <c r="E25" s="58">
        <v>300000</v>
      </c>
      <c r="F25" s="58"/>
      <c r="G25" s="58"/>
      <c r="H25" s="15">
        <v>0</v>
      </c>
      <c r="I25" s="16">
        <f>SUM(E25:H25)</f>
        <v>300000</v>
      </c>
    </row>
    <row r="26" spans="1:9" ht="79.5" customHeight="1">
      <c r="A26" s="8"/>
      <c r="B26" s="8"/>
      <c r="C26" s="55" t="s">
        <v>43</v>
      </c>
      <c r="D26" s="55"/>
      <c r="E26" s="58">
        <v>850000</v>
      </c>
      <c r="F26" s="58"/>
      <c r="G26" s="58"/>
      <c r="H26" s="15">
        <v>0</v>
      </c>
      <c r="I26" s="16">
        <f>SUM(E26:H26)</f>
        <v>850000</v>
      </c>
    </row>
    <row r="27" spans="1:9" ht="79.5" customHeight="1">
      <c r="A27" s="8"/>
      <c r="B27" s="8"/>
      <c r="C27" s="55" t="s">
        <v>44</v>
      </c>
      <c r="D27" s="55"/>
      <c r="E27" s="58">
        <v>126000</v>
      </c>
      <c r="F27" s="58"/>
      <c r="G27" s="58"/>
      <c r="H27" s="15">
        <v>0</v>
      </c>
      <c r="I27" s="16">
        <f t="shared" si="0"/>
        <v>126000</v>
      </c>
    </row>
    <row r="28" spans="1:9" ht="79.5" customHeight="1">
      <c r="A28" s="8"/>
      <c r="B28" s="8"/>
      <c r="C28" s="55" t="s">
        <v>93</v>
      </c>
      <c r="D28" s="55"/>
      <c r="E28" s="58">
        <v>1925000</v>
      </c>
      <c r="F28" s="58"/>
      <c r="G28" s="58"/>
      <c r="H28" s="15">
        <v>0</v>
      </c>
      <c r="I28" s="16">
        <f t="shared" si="0"/>
        <v>1925000</v>
      </c>
    </row>
    <row r="29" spans="1:9" ht="79.5" customHeight="1">
      <c r="A29" s="8"/>
      <c r="B29" s="8"/>
      <c r="C29" s="55" t="s">
        <v>88</v>
      </c>
      <c r="D29" s="55"/>
      <c r="E29" s="59">
        <v>700000</v>
      </c>
      <c r="F29" s="60"/>
      <c r="G29" s="61"/>
      <c r="H29" s="12">
        <v>0</v>
      </c>
      <c r="I29" s="13">
        <f t="shared" si="0"/>
        <v>700000</v>
      </c>
    </row>
    <row r="30" spans="1:9" ht="67.5" customHeight="1">
      <c r="A30" s="8"/>
      <c r="B30" s="8"/>
      <c r="C30" s="55" t="s">
        <v>158</v>
      </c>
      <c r="D30" s="55"/>
      <c r="E30" s="58">
        <v>198528</v>
      </c>
      <c r="F30" s="58"/>
      <c r="G30" s="58"/>
      <c r="H30" s="12">
        <v>0</v>
      </c>
      <c r="I30" s="13">
        <f t="shared" si="0"/>
        <v>198528</v>
      </c>
    </row>
    <row r="31" spans="1:9" ht="67.5" customHeight="1">
      <c r="A31" s="8"/>
      <c r="B31" s="8"/>
      <c r="C31" s="55" t="s">
        <v>113</v>
      </c>
      <c r="D31" s="55"/>
      <c r="E31" s="58">
        <v>400000</v>
      </c>
      <c r="F31" s="58"/>
      <c r="G31" s="58"/>
      <c r="H31" s="12">
        <v>0</v>
      </c>
      <c r="I31" s="13">
        <f t="shared" si="0"/>
        <v>400000</v>
      </c>
    </row>
    <row r="32" spans="1:9" ht="78" customHeight="1">
      <c r="A32" s="8"/>
      <c r="B32" s="8"/>
      <c r="C32" s="55" t="s">
        <v>111</v>
      </c>
      <c r="D32" s="55"/>
      <c r="E32" s="58">
        <v>60000</v>
      </c>
      <c r="F32" s="58"/>
      <c r="G32" s="58"/>
      <c r="H32" s="12">
        <v>0</v>
      </c>
      <c r="I32" s="13">
        <f t="shared" si="0"/>
        <v>60000</v>
      </c>
    </row>
    <row r="33" spans="1:9" ht="67.5" customHeight="1">
      <c r="A33" s="8"/>
      <c r="B33" s="8"/>
      <c r="C33" s="91" t="s">
        <v>45</v>
      </c>
      <c r="D33" s="91"/>
      <c r="E33" s="59">
        <v>54880</v>
      </c>
      <c r="F33" s="60"/>
      <c r="G33" s="61"/>
      <c r="H33" s="17">
        <v>0</v>
      </c>
      <c r="I33" s="18">
        <f t="shared" si="0"/>
        <v>54880</v>
      </c>
    </row>
    <row r="34" spans="1:9" ht="42" customHeight="1">
      <c r="A34" s="79" t="s">
        <v>166</v>
      </c>
      <c r="B34" s="79"/>
      <c r="C34" s="79"/>
      <c r="D34" s="79"/>
      <c r="E34" s="79"/>
      <c r="F34" s="79"/>
      <c r="G34" s="79"/>
      <c r="H34" s="79"/>
      <c r="I34" s="79"/>
    </row>
    <row r="35" spans="1:9" ht="111" customHeight="1">
      <c r="A35" s="19"/>
      <c r="B35" s="19"/>
      <c r="C35" s="55" t="s">
        <v>46</v>
      </c>
      <c r="D35" s="55"/>
      <c r="E35" s="58">
        <v>1753000</v>
      </c>
      <c r="F35" s="58"/>
      <c r="G35" s="58"/>
      <c r="H35" s="12">
        <v>0</v>
      </c>
      <c r="I35" s="13">
        <f t="shared" si="0"/>
        <v>1753000</v>
      </c>
    </row>
    <row r="36" spans="1:9" ht="65.25" customHeight="1">
      <c r="A36" s="8"/>
      <c r="B36" s="8"/>
      <c r="C36" s="55" t="s">
        <v>159</v>
      </c>
      <c r="D36" s="55"/>
      <c r="E36" s="58">
        <v>184176</v>
      </c>
      <c r="F36" s="58"/>
      <c r="G36" s="58"/>
      <c r="H36" s="15">
        <v>0</v>
      </c>
      <c r="I36" s="16">
        <f t="shared" si="0"/>
        <v>184176</v>
      </c>
    </row>
    <row r="37" spans="1:9" ht="65.25" customHeight="1">
      <c r="A37" s="8"/>
      <c r="B37" s="8"/>
      <c r="C37" s="55" t="s">
        <v>112</v>
      </c>
      <c r="D37" s="55"/>
      <c r="E37" s="58">
        <v>30000</v>
      </c>
      <c r="F37" s="58"/>
      <c r="G37" s="58"/>
      <c r="H37" s="12">
        <v>0</v>
      </c>
      <c r="I37" s="13">
        <f t="shared" si="0"/>
        <v>30000</v>
      </c>
    </row>
    <row r="38" spans="1:9" ht="65.25" customHeight="1">
      <c r="A38" s="8"/>
      <c r="B38" s="8"/>
      <c r="C38" s="55" t="s">
        <v>94</v>
      </c>
      <c r="D38" s="55"/>
      <c r="E38" s="58">
        <v>50000</v>
      </c>
      <c r="F38" s="58"/>
      <c r="G38" s="58"/>
      <c r="H38" s="12">
        <v>0</v>
      </c>
      <c r="I38" s="13">
        <f t="shared" si="0"/>
        <v>50000</v>
      </c>
    </row>
    <row r="39" spans="1:9" ht="65.25" customHeight="1">
      <c r="A39" s="8"/>
      <c r="B39" s="8"/>
      <c r="C39" s="55" t="s">
        <v>114</v>
      </c>
      <c r="D39" s="55"/>
      <c r="E39" s="58">
        <v>50000</v>
      </c>
      <c r="F39" s="58"/>
      <c r="G39" s="58"/>
      <c r="H39" s="12">
        <v>0</v>
      </c>
      <c r="I39" s="13">
        <f t="shared" si="0"/>
        <v>50000</v>
      </c>
    </row>
    <row r="40" spans="1:9" ht="65.25" customHeight="1">
      <c r="A40" s="8"/>
      <c r="B40" s="8"/>
      <c r="C40" s="55" t="s">
        <v>47</v>
      </c>
      <c r="D40" s="55"/>
      <c r="E40" s="58">
        <v>60000</v>
      </c>
      <c r="F40" s="58"/>
      <c r="G40" s="58"/>
      <c r="H40" s="12">
        <v>0</v>
      </c>
      <c r="I40" s="13">
        <f t="shared" si="0"/>
        <v>60000</v>
      </c>
    </row>
    <row r="41" spans="1:9" ht="65.25" customHeight="1">
      <c r="A41" s="8"/>
      <c r="B41" s="8"/>
      <c r="C41" s="55" t="s">
        <v>48</v>
      </c>
      <c r="D41" s="55"/>
      <c r="E41" s="59">
        <v>333000</v>
      </c>
      <c r="F41" s="60"/>
      <c r="G41" s="61"/>
      <c r="H41" s="12">
        <v>0</v>
      </c>
      <c r="I41" s="13">
        <f t="shared" si="0"/>
        <v>333000</v>
      </c>
    </row>
    <row r="42" spans="1:9" ht="65.25" customHeight="1">
      <c r="A42" s="8"/>
      <c r="B42" s="8"/>
      <c r="C42" s="55" t="s">
        <v>130</v>
      </c>
      <c r="D42" s="55"/>
      <c r="E42" s="58">
        <v>10000</v>
      </c>
      <c r="F42" s="58"/>
      <c r="G42" s="58"/>
      <c r="H42" s="12">
        <v>0</v>
      </c>
      <c r="I42" s="13">
        <f t="shared" si="0"/>
        <v>10000</v>
      </c>
    </row>
    <row r="43" spans="1:9" ht="65.25" customHeight="1">
      <c r="A43" s="8"/>
      <c r="B43" s="8"/>
      <c r="C43" s="55" t="s">
        <v>131</v>
      </c>
      <c r="D43" s="55"/>
      <c r="E43" s="58">
        <v>10000</v>
      </c>
      <c r="F43" s="58"/>
      <c r="G43" s="58"/>
      <c r="H43" s="12">
        <v>0</v>
      </c>
      <c r="I43" s="13">
        <f t="shared" si="0"/>
        <v>10000</v>
      </c>
    </row>
    <row r="44" spans="1:9" ht="65.25" customHeight="1">
      <c r="A44" s="8"/>
      <c r="B44" s="8"/>
      <c r="C44" s="53" t="s">
        <v>141</v>
      </c>
      <c r="D44" s="54"/>
      <c r="E44" s="59">
        <v>30000</v>
      </c>
      <c r="F44" s="60"/>
      <c r="G44" s="61"/>
      <c r="H44" s="12">
        <v>0</v>
      </c>
      <c r="I44" s="13">
        <f t="shared" si="0"/>
        <v>30000</v>
      </c>
    </row>
    <row r="45" spans="1:9" ht="65.25" customHeight="1">
      <c r="A45" s="8"/>
      <c r="B45" s="8"/>
      <c r="C45" s="55" t="s">
        <v>157</v>
      </c>
      <c r="D45" s="55"/>
      <c r="E45" s="58">
        <v>710000</v>
      </c>
      <c r="F45" s="58"/>
      <c r="G45" s="58"/>
      <c r="H45" s="12">
        <v>0</v>
      </c>
      <c r="I45" s="13">
        <f t="shared" si="0"/>
        <v>710000</v>
      </c>
    </row>
    <row r="46" spans="1:9" ht="65.25" customHeight="1">
      <c r="A46" s="8"/>
      <c r="B46" s="8"/>
      <c r="C46" s="55" t="s">
        <v>89</v>
      </c>
      <c r="D46" s="55"/>
      <c r="E46" s="58">
        <v>50000</v>
      </c>
      <c r="F46" s="58"/>
      <c r="G46" s="58"/>
      <c r="H46" s="12">
        <v>0</v>
      </c>
      <c r="I46" s="13">
        <f t="shared" si="0"/>
        <v>50000</v>
      </c>
    </row>
    <row r="47" spans="1:9" ht="65.25" customHeight="1">
      <c r="A47" s="8"/>
      <c r="B47" s="8"/>
      <c r="C47" s="55" t="s">
        <v>160</v>
      </c>
      <c r="D47" s="55"/>
      <c r="E47" s="58">
        <v>33000</v>
      </c>
      <c r="F47" s="58"/>
      <c r="G47" s="58"/>
      <c r="H47" s="12">
        <v>0</v>
      </c>
      <c r="I47" s="13">
        <f t="shared" si="0"/>
        <v>33000</v>
      </c>
    </row>
    <row r="48" spans="1:9" ht="65.25" customHeight="1">
      <c r="A48" s="8"/>
      <c r="B48" s="8"/>
      <c r="C48" s="55" t="s">
        <v>90</v>
      </c>
      <c r="D48" s="55"/>
      <c r="E48" s="58">
        <v>74000</v>
      </c>
      <c r="F48" s="58"/>
      <c r="G48" s="58"/>
      <c r="H48" s="12">
        <v>0</v>
      </c>
      <c r="I48" s="13">
        <f t="shared" si="0"/>
        <v>74000</v>
      </c>
    </row>
    <row r="49" spans="1:9" ht="65.25" customHeight="1">
      <c r="A49" s="8"/>
      <c r="B49" s="8"/>
      <c r="C49" s="53" t="s">
        <v>123</v>
      </c>
      <c r="D49" s="54"/>
      <c r="E49" s="59">
        <v>2150000</v>
      </c>
      <c r="F49" s="60"/>
      <c r="G49" s="61"/>
      <c r="H49" s="12">
        <v>0</v>
      </c>
      <c r="I49" s="13">
        <f t="shared" si="0"/>
        <v>2150000</v>
      </c>
    </row>
    <row r="50" spans="1:9" ht="65.25" customHeight="1">
      <c r="A50" s="8"/>
      <c r="B50" s="8"/>
      <c r="C50" s="53" t="s">
        <v>152</v>
      </c>
      <c r="D50" s="54"/>
      <c r="E50" s="59">
        <v>420812</v>
      </c>
      <c r="F50" s="60"/>
      <c r="G50" s="61"/>
      <c r="H50" s="12">
        <v>0</v>
      </c>
      <c r="I50" s="13">
        <f t="shared" si="0"/>
        <v>420812</v>
      </c>
    </row>
    <row r="51" spans="1:9" ht="65.25" customHeight="1">
      <c r="A51" s="8"/>
      <c r="B51" s="8"/>
      <c r="C51" s="53" t="s">
        <v>124</v>
      </c>
      <c r="D51" s="54"/>
      <c r="E51" s="59">
        <v>585000</v>
      </c>
      <c r="F51" s="60"/>
      <c r="G51" s="61"/>
      <c r="H51" s="12">
        <v>0</v>
      </c>
      <c r="I51" s="13">
        <f t="shared" si="0"/>
        <v>585000</v>
      </c>
    </row>
    <row r="52" spans="1:9" ht="65.25" customHeight="1">
      <c r="A52" s="8"/>
      <c r="B52" s="8"/>
      <c r="C52" s="53" t="s">
        <v>125</v>
      </c>
      <c r="D52" s="54"/>
      <c r="E52" s="59">
        <v>44800</v>
      </c>
      <c r="F52" s="60"/>
      <c r="G52" s="61"/>
      <c r="H52" s="12">
        <v>0</v>
      </c>
      <c r="I52" s="13">
        <f t="shared" si="0"/>
        <v>44800</v>
      </c>
    </row>
    <row r="53" spans="1:9" ht="65.25" customHeight="1">
      <c r="A53" s="8"/>
      <c r="B53" s="8"/>
      <c r="C53" s="53" t="s">
        <v>153</v>
      </c>
      <c r="D53" s="54"/>
      <c r="E53" s="59">
        <v>78875</v>
      </c>
      <c r="F53" s="60"/>
      <c r="G53" s="61"/>
      <c r="H53" s="12">
        <v>0</v>
      </c>
      <c r="I53" s="13">
        <f>SUM(E53:H53)</f>
        <v>78875</v>
      </c>
    </row>
    <row r="54" spans="1:9" ht="65.25" customHeight="1">
      <c r="A54" s="8"/>
      <c r="B54" s="8"/>
      <c r="C54" s="53" t="s">
        <v>156</v>
      </c>
      <c r="D54" s="54"/>
      <c r="E54" s="59">
        <v>11070</v>
      </c>
      <c r="F54" s="60"/>
      <c r="G54" s="61"/>
      <c r="H54" s="12">
        <v>0</v>
      </c>
      <c r="I54" s="13">
        <f>SUM(E54:H54)</f>
        <v>11070</v>
      </c>
    </row>
    <row r="55" spans="1:9" ht="65.25" customHeight="1">
      <c r="A55" s="8"/>
      <c r="B55" s="8"/>
      <c r="C55" s="53" t="s">
        <v>161</v>
      </c>
      <c r="D55" s="54"/>
      <c r="E55" s="59">
        <v>10995</v>
      </c>
      <c r="F55" s="60"/>
      <c r="G55" s="61"/>
      <c r="H55" s="12">
        <v>0</v>
      </c>
      <c r="I55" s="13">
        <f t="shared" si="0"/>
        <v>10995</v>
      </c>
    </row>
    <row r="56" spans="1:9" ht="65.25" customHeight="1">
      <c r="A56" s="8"/>
      <c r="B56" s="8"/>
      <c r="C56" s="53" t="s">
        <v>154</v>
      </c>
      <c r="D56" s="54"/>
      <c r="E56" s="59">
        <v>36365</v>
      </c>
      <c r="F56" s="60"/>
      <c r="G56" s="61"/>
      <c r="H56" s="12">
        <v>0</v>
      </c>
      <c r="I56" s="13">
        <f t="shared" si="0"/>
        <v>36365</v>
      </c>
    </row>
    <row r="57" spans="1:9" ht="65.25" customHeight="1">
      <c r="A57" s="8"/>
      <c r="B57" s="8"/>
      <c r="C57" s="53" t="s">
        <v>155</v>
      </c>
      <c r="D57" s="54"/>
      <c r="E57" s="59">
        <v>136715</v>
      </c>
      <c r="F57" s="60"/>
      <c r="G57" s="61"/>
      <c r="H57" s="12">
        <v>0</v>
      </c>
      <c r="I57" s="13">
        <f t="shared" si="0"/>
        <v>136715</v>
      </c>
    </row>
    <row r="58" spans="1:9" ht="65.25" customHeight="1">
      <c r="A58" s="8"/>
      <c r="B58" s="8"/>
      <c r="C58" s="53" t="s">
        <v>151</v>
      </c>
      <c r="D58" s="54"/>
      <c r="E58" s="59">
        <v>42974</v>
      </c>
      <c r="F58" s="60"/>
      <c r="G58" s="61"/>
      <c r="H58" s="12">
        <v>0</v>
      </c>
      <c r="I58" s="13">
        <f t="shared" si="0"/>
        <v>42974</v>
      </c>
    </row>
    <row r="59" spans="1:9" ht="65.25" customHeight="1">
      <c r="A59" s="8"/>
      <c r="B59" s="8"/>
      <c r="C59" s="53" t="s">
        <v>144</v>
      </c>
      <c r="D59" s="54"/>
      <c r="E59" s="59">
        <v>30000</v>
      </c>
      <c r="F59" s="60"/>
      <c r="G59" s="61"/>
      <c r="H59" s="12">
        <v>0</v>
      </c>
      <c r="I59" s="13">
        <f t="shared" si="0"/>
        <v>30000</v>
      </c>
    </row>
    <row r="60" spans="1:9" ht="65.25" customHeight="1">
      <c r="A60" s="8"/>
      <c r="B60" s="8"/>
      <c r="C60" s="44" t="s">
        <v>7</v>
      </c>
      <c r="D60" s="45"/>
      <c r="E60" s="46">
        <f>SUM(E61)</f>
        <v>0</v>
      </c>
      <c r="F60" s="46"/>
      <c r="G60" s="46"/>
      <c r="H60" s="20">
        <f>SUM(H61)</f>
        <v>65000</v>
      </c>
      <c r="I60" s="21">
        <f>SUM(E60:H60)</f>
        <v>65000</v>
      </c>
    </row>
    <row r="61" spans="1:9" ht="65.25" customHeight="1">
      <c r="A61" s="8"/>
      <c r="B61" s="8"/>
      <c r="C61" s="47" t="s">
        <v>164</v>
      </c>
      <c r="D61" s="48"/>
      <c r="E61" s="42">
        <v>0</v>
      </c>
      <c r="F61" s="42"/>
      <c r="G61" s="42"/>
      <c r="H61" s="22">
        <v>65000</v>
      </c>
      <c r="I61" s="22">
        <f>SUM(E61:H61)</f>
        <v>65000</v>
      </c>
    </row>
    <row r="62" spans="1:9" ht="77.25" customHeight="1">
      <c r="A62" s="8"/>
      <c r="B62" s="8"/>
      <c r="C62" s="86" t="s">
        <v>49</v>
      </c>
      <c r="D62" s="86"/>
      <c r="E62" s="46">
        <f>SUM(E63:G66)</f>
        <v>258325</v>
      </c>
      <c r="F62" s="46"/>
      <c r="G62" s="46"/>
      <c r="H62" s="21">
        <f>SUM(H63:H66)</f>
        <v>1000</v>
      </c>
      <c r="I62" s="21">
        <f>SUM(E62:H62)</f>
        <v>259325</v>
      </c>
    </row>
    <row r="63" spans="1:9" ht="65.25" customHeight="1">
      <c r="A63" s="8"/>
      <c r="B63" s="8"/>
      <c r="C63" s="53" t="s">
        <v>142</v>
      </c>
      <c r="D63" s="54"/>
      <c r="E63" s="59">
        <v>1000</v>
      </c>
      <c r="F63" s="60"/>
      <c r="G63" s="61"/>
      <c r="H63" s="12">
        <v>0</v>
      </c>
      <c r="I63" s="13">
        <f t="shared" si="0"/>
        <v>1000</v>
      </c>
    </row>
    <row r="64" spans="1:9" ht="65.25" customHeight="1">
      <c r="A64" s="8"/>
      <c r="B64" s="8"/>
      <c r="C64" s="55" t="s">
        <v>51</v>
      </c>
      <c r="D64" s="55"/>
      <c r="E64" s="58">
        <v>240000</v>
      </c>
      <c r="F64" s="58"/>
      <c r="G64" s="58"/>
      <c r="H64" s="12">
        <v>0</v>
      </c>
      <c r="I64" s="13">
        <f t="shared" si="0"/>
        <v>240000</v>
      </c>
    </row>
    <row r="65" spans="1:9" ht="72.75" customHeight="1">
      <c r="A65" s="8"/>
      <c r="B65" s="8"/>
      <c r="C65" s="55" t="s">
        <v>165</v>
      </c>
      <c r="D65" s="55"/>
      <c r="E65" s="58">
        <v>17325</v>
      </c>
      <c r="F65" s="58"/>
      <c r="G65" s="58"/>
      <c r="H65" s="12">
        <v>0</v>
      </c>
      <c r="I65" s="13">
        <f>SUM(E65:H65)</f>
        <v>17325</v>
      </c>
    </row>
    <row r="66" spans="1:9" ht="72.75" customHeight="1">
      <c r="A66" s="38"/>
      <c r="B66" s="38"/>
      <c r="C66" s="41" t="s">
        <v>171</v>
      </c>
      <c r="D66" s="41"/>
      <c r="E66" s="42">
        <v>0</v>
      </c>
      <c r="F66" s="42"/>
      <c r="G66" s="42"/>
      <c r="H66" s="22">
        <v>1000</v>
      </c>
      <c r="I66" s="22">
        <f>SUM(E66:H66)</f>
        <v>1000</v>
      </c>
    </row>
    <row r="67" spans="1:9" ht="65.25" customHeight="1">
      <c r="A67" s="8"/>
      <c r="B67" s="23" t="s">
        <v>126</v>
      </c>
      <c r="C67" s="85" t="s">
        <v>127</v>
      </c>
      <c r="D67" s="85"/>
      <c r="E67" s="73">
        <f>SUM(E68)</f>
        <v>300000</v>
      </c>
      <c r="F67" s="73"/>
      <c r="G67" s="73"/>
      <c r="H67" s="24">
        <f>SUM(H68)</f>
        <v>0</v>
      </c>
      <c r="I67" s="25">
        <f t="shared" si="0"/>
        <v>300000</v>
      </c>
    </row>
    <row r="68" spans="1:9" ht="65.25" customHeight="1">
      <c r="A68" s="8"/>
      <c r="B68" s="8"/>
      <c r="C68" s="86" t="s">
        <v>128</v>
      </c>
      <c r="D68" s="86"/>
      <c r="E68" s="59">
        <f>SUM(E69:G70)</f>
        <v>300000</v>
      </c>
      <c r="F68" s="60"/>
      <c r="G68" s="61"/>
      <c r="H68" s="12">
        <f>SUM(H69:H70)</f>
        <v>0</v>
      </c>
      <c r="I68" s="13">
        <f t="shared" si="0"/>
        <v>300000</v>
      </c>
    </row>
    <row r="69" spans="1:9" ht="65.25" customHeight="1">
      <c r="A69" s="8"/>
      <c r="B69" s="8"/>
      <c r="C69" s="55" t="s">
        <v>50</v>
      </c>
      <c r="D69" s="55"/>
      <c r="E69" s="59">
        <v>150000</v>
      </c>
      <c r="F69" s="60"/>
      <c r="G69" s="61"/>
      <c r="H69" s="12">
        <v>0</v>
      </c>
      <c r="I69" s="13">
        <f t="shared" si="0"/>
        <v>150000</v>
      </c>
    </row>
    <row r="70" spans="1:9" ht="65.25" customHeight="1">
      <c r="A70" s="8"/>
      <c r="B70" s="8"/>
      <c r="C70" s="62" t="s">
        <v>143</v>
      </c>
      <c r="D70" s="63"/>
      <c r="E70" s="88">
        <v>150000</v>
      </c>
      <c r="F70" s="89"/>
      <c r="G70" s="90"/>
      <c r="H70" s="17">
        <v>0</v>
      </c>
      <c r="I70" s="18">
        <f t="shared" si="0"/>
        <v>150000</v>
      </c>
    </row>
    <row r="71" spans="1:9" ht="60.75" customHeight="1">
      <c r="A71" s="79" t="s">
        <v>167</v>
      </c>
      <c r="B71" s="79"/>
      <c r="C71" s="79"/>
      <c r="D71" s="79"/>
      <c r="E71" s="79"/>
      <c r="F71" s="79"/>
      <c r="G71" s="79"/>
      <c r="H71" s="79"/>
      <c r="I71" s="79"/>
    </row>
    <row r="72" spans="1:9" ht="70.5" customHeight="1">
      <c r="A72" s="26" t="s">
        <v>32</v>
      </c>
      <c r="B72" s="26"/>
      <c r="C72" s="51" t="s">
        <v>33</v>
      </c>
      <c r="D72" s="52"/>
      <c r="E72" s="75">
        <f>SUM(E73)</f>
        <v>212000</v>
      </c>
      <c r="F72" s="75"/>
      <c r="G72" s="75"/>
      <c r="H72" s="24">
        <f>SUM(H73)</f>
        <v>-100000</v>
      </c>
      <c r="I72" s="27">
        <f t="shared" si="0"/>
        <v>112000</v>
      </c>
    </row>
    <row r="73" spans="1:9" ht="70.5" customHeight="1">
      <c r="A73" s="8"/>
      <c r="B73" s="9" t="s">
        <v>34</v>
      </c>
      <c r="C73" s="56" t="s">
        <v>41</v>
      </c>
      <c r="D73" s="57"/>
      <c r="E73" s="87">
        <f>SUM(E74)</f>
        <v>212000</v>
      </c>
      <c r="F73" s="87"/>
      <c r="G73" s="87"/>
      <c r="H73" s="10">
        <f>SUM(H74)</f>
        <v>-100000</v>
      </c>
      <c r="I73" s="10">
        <f t="shared" si="0"/>
        <v>112000</v>
      </c>
    </row>
    <row r="74" spans="1:9" ht="70.5" customHeight="1">
      <c r="A74" s="8"/>
      <c r="B74" s="8"/>
      <c r="C74" s="44" t="s">
        <v>6</v>
      </c>
      <c r="D74" s="45"/>
      <c r="E74" s="46">
        <f>SUM(E75:G79)</f>
        <v>212000</v>
      </c>
      <c r="F74" s="46"/>
      <c r="G74" s="46"/>
      <c r="H74" s="12">
        <f>SUM(H75:H79)</f>
        <v>-100000</v>
      </c>
      <c r="I74" s="20">
        <f t="shared" si="0"/>
        <v>112000</v>
      </c>
    </row>
    <row r="75" spans="1:9" ht="70.5" customHeight="1">
      <c r="A75" s="8"/>
      <c r="B75" s="8"/>
      <c r="C75" s="53" t="s">
        <v>52</v>
      </c>
      <c r="D75" s="54"/>
      <c r="E75" s="58">
        <v>35000</v>
      </c>
      <c r="F75" s="58"/>
      <c r="G75" s="58"/>
      <c r="H75" s="12">
        <v>0</v>
      </c>
      <c r="I75" s="13">
        <f t="shared" si="0"/>
        <v>35000</v>
      </c>
    </row>
    <row r="76" spans="1:9" ht="70.5" customHeight="1">
      <c r="A76" s="8"/>
      <c r="B76" s="8"/>
      <c r="C76" s="53" t="s">
        <v>53</v>
      </c>
      <c r="D76" s="54"/>
      <c r="E76" s="58">
        <v>28000</v>
      </c>
      <c r="F76" s="58"/>
      <c r="G76" s="58"/>
      <c r="H76" s="12">
        <v>0</v>
      </c>
      <c r="I76" s="13">
        <f t="shared" si="0"/>
        <v>28000</v>
      </c>
    </row>
    <row r="77" spans="1:9" ht="70.5" customHeight="1">
      <c r="A77" s="8"/>
      <c r="B77" s="8"/>
      <c r="C77" s="53" t="s">
        <v>54</v>
      </c>
      <c r="D77" s="54"/>
      <c r="E77" s="58">
        <v>21000</v>
      </c>
      <c r="F77" s="58"/>
      <c r="G77" s="58"/>
      <c r="H77" s="12">
        <v>0</v>
      </c>
      <c r="I77" s="13">
        <f t="shared" si="0"/>
        <v>21000</v>
      </c>
    </row>
    <row r="78" spans="1:9" ht="70.5" customHeight="1">
      <c r="A78" s="8"/>
      <c r="B78" s="8"/>
      <c r="C78" s="53" t="s">
        <v>55</v>
      </c>
      <c r="D78" s="54"/>
      <c r="E78" s="58">
        <v>28000</v>
      </c>
      <c r="F78" s="58"/>
      <c r="G78" s="58"/>
      <c r="H78" s="12">
        <v>0</v>
      </c>
      <c r="I78" s="13">
        <f t="shared" si="0"/>
        <v>28000</v>
      </c>
    </row>
    <row r="79" spans="1:9" ht="70.5" customHeight="1">
      <c r="A79" s="8"/>
      <c r="B79" s="8"/>
      <c r="C79" s="47" t="s">
        <v>115</v>
      </c>
      <c r="D79" s="48"/>
      <c r="E79" s="42">
        <v>100000</v>
      </c>
      <c r="F79" s="42"/>
      <c r="G79" s="42"/>
      <c r="H79" s="22">
        <v>-100000</v>
      </c>
      <c r="I79" s="22">
        <f t="shared" si="0"/>
        <v>0</v>
      </c>
    </row>
    <row r="80" spans="1:9" ht="70.5" customHeight="1">
      <c r="A80" s="26" t="s">
        <v>136</v>
      </c>
      <c r="B80" s="26"/>
      <c r="C80" s="51" t="s">
        <v>138</v>
      </c>
      <c r="D80" s="52"/>
      <c r="E80" s="75">
        <f>SUM(E81)</f>
        <v>57021</v>
      </c>
      <c r="F80" s="75"/>
      <c r="G80" s="75"/>
      <c r="H80" s="24">
        <f>SUM(H81+H85+H88)</f>
        <v>0</v>
      </c>
      <c r="I80" s="28">
        <f>SUM(E80:H80)</f>
        <v>57021</v>
      </c>
    </row>
    <row r="81" spans="1:9" ht="70.5" customHeight="1">
      <c r="A81" s="8"/>
      <c r="B81" s="23" t="s">
        <v>137</v>
      </c>
      <c r="C81" s="49" t="s">
        <v>12</v>
      </c>
      <c r="D81" s="50"/>
      <c r="E81" s="73">
        <f>SUM(E82)</f>
        <v>57021</v>
      </c>
      <c r="F81" s="73"/>
      <c r="G81" s="73"/>
      <c r="H81" s="24">
        <f>SUM(H82)</f>
        <v>0</v>
      </c>
      <c r="I81" s="25">
        <f>SUM(E81:H81)</f>
        <v>57021</v>
      </c>
    </row>
    <row r="82" spans="1:9" ht="70.5" customHeight="1">
      <c r="A82" s="8"/>
      <c r="B82" s="8"/>
      <c r="C82" s="44" t="s">
        <v>6</v>
      </c>
      <c r="D82" s="45"/>
      <c r="E82" s="46">
        <f>SUM(E83)</f>
        <v>57021</v>
      </c>
      <c r="F82" s="46"/>
      <c r="G82" s="46"/>
      <c r="H82" s="22">
        <f>SUM(H83)</f>
        <v>0</v>
      </c>
      <c r="I82" s="21">
        <f>SUM(E82:H82)</f>
        <v>57021</v>
      </c>
    </row>
    <row r="83" spans="1:9" ht="70.5" customHeight="1">
      <c r="A83" s="8"/>
      <c r="B83" s="8"/>
      <c r="C83" s="53" t="s">
        <v>116</v>
      </c>
      <c r="D83" s="54"/>
      <c r="E83" s="58">
        <v>57021</v>
      </c>
      <c r="F83" s="58"/>
      <c r="G83" s="58"/>
      <c r="H83" s="12">
        <v>0</v>
      </c>
      <c r="I83" s="13">
        <f>SUM(E83:H83)</f>
        <v>57021</v>
      </c>
    </row>
    <row r="84" spans="1:9" ht="70.5" customHeight="1">
      <c r="A84" s="26" t="s">
        <v>8</v>
      </c>
      <c r="B84" s="26"/>
      <c r="C84" s="51" t="s">
        <v>9</v>
      </c>
      <c r="D84" s="52"/>
      <c r="E84" s="75">
        <f>SUM(E86+E89)</f>
        <v>220000</v>
      </c>
      <c r="F84" s="75"/>
      <c r="G84" s="75"/>
      <c r="H84" s="27">
        <f>SUM(H85+H89)</f>
        <v>0</v>
      </c>
      <c r="I84" s="28">
        <f t="shared" si="0"/>
        <v>220000</v>
      </c>
    </row>
    <row r="85" spans="1:9" ht="70.5" customHeight="1">
      <c r="A85" s="8"/>
      <c r="B85" s="23" t="s">
        <v>10</v>
      </c>
      <c r="C85" s="49" t="s">
        <v>11</v>
      </c>
      <c r="D85" s="50"/>
      <c r="E85" s="73">
        <f>SUM(E86)</f>
        <v>160000</v>
      </c>
      <c r="F85" s="73"/>
      <c r="G85" s="73"/>
      <c r="H85" s="24">
        <f>SUM(H86)</f>
        <v>0</v>
      </c>
      <c r="I85" s="25">
        <f t="shared" si="0"/>
        <v>160000</v>
      </c>
    </row>
    <row r="86" spans="1:9" ht="70.5" customHeight="1">
      <c r="A86" s="8"/>
      <c r="B86" s="8"/>
      <c r="C86" s="44" t="s">
        <v>7</v>
      </c>
      <c r="D86" s="45"/>
      <c r="E86" s="46">
        <f>SUM(E87:G88)</f>
        <v>160000</v>
      </c>
      <c r="F86" s="46"/>
      <c r="G86" s="46"/>
      <c r="H86" s="12">
        <f>SUM(H87:H88)</f>
        <v>0</v>
      </c>
      <c r="I86" s="21">
        <f t="shared" si="0"/>
        <v>160000</v>
      </c>
    </row>
    <row r="87" spans="1:9" ht="70.5" customHeight="1">
      <c r="A87" s="8"/>
      <c r="B87" s="8"/>
      <c r="C87" s="53" t="s">
        <v>56</v>
      </c>
      <c r="D87" s="54"/>
      <c r="E87" s="58">
        <v>150000</v>
      </c>
      <c r="F87" s="58"/>
      <c r="G87" s="58"/>
      <c r="H87" s="12">
        <v>0</v>
      </c>
      <c r="I87" s="13">
        <f t="shared" si="0"/>
        <v>150000</v>
      </c>
    </row>
    <row r="88" spans="1:9" ht="70.5" customHeight="1">
      <c r="A88" s="8"/>
      <c r="B88" s="8"/>
      <c r="C88" s="53" t="s">
        <v>132</v>
      </c>
      <c r="D88" s="54"/>
      <c r="E88" s="58">
        <v>10000</v>
      </c>
      <c r="F88" s="58"/>
      <c r="G88" s="58"/>
      <c r="H88" s="12">
        <v>0</v>
      </c>
      <c r="I88" s="13">
        <f>SUM(E88:H88)</f>
        <v>10000</v>
      </c>
    </row>
    <row r="89" spans="1:9" ht="70.5" customHeight="1">
      <c r="A89" s="8"/>
      <c r="B89" s="23" t="s">
        <v>57</v>
      </c>
      <c r="C89" s="49" t="s">
        <v>58</v>
      </c>
      <c r="D89" s="50"/>
      <c r="E89" s="73">
        <f>SUM(E90)</f>
        <v>60000</v>
      </c>
      <c r="F89" s="73"/>
      <c r="G89" s="73"/>
      <c r="H89" s="24">
        <f>SUM(H90)</f>
        <v>0</v>
      </c>
      <c r="I89" s="29">
        <f t="shared" si="0"/>
        <v>60000</v>
      </c>
    </row>
    <row r="90" spans="1:9" ht="70.5" customHeight="1">
      <c r="A90" s="8"/>
      <c r="B90" s="8"/>
      <c r="C90" s="44" t="s">
        <v>7</v>
      </c>
      <c r="D90" s="45"/>
      <c r="E90" s="46">
        <f>SUM(E91)</f>
        <v>60000</v>
      </c>
      <c r="F90" s="46"/>
      <c r="G90" s="46"/>
      <c r="H90" s="12">
        <f>SUM(H91)</f>
        <v>0</v>
      </c>
      <c r="I90" s="30">
        <f t="shared" si="0"/>
        <v>60000</v>
      </c>
    </row>
    <row r="91" spans="1:9" ht="70.5" customHeight="1">
      <c r="A91" s="8"/>
      <c r="B91" s="8"/>
      <c r="C91" s="53" t="s">
        <v>59</v>
      </c>
      <c r="D91" s="54"/>
      <c r="E91" s="58">
        <v>60000</v>
      </c>
      <c r="F91" s="58"/>
      <c r="G91" s="58"/>
      <c r="H91" s="12">
        <v>0</v>
      </c>
      <c r="I91" s="30">
        <f t="shared" si="0"/>
        <v>60000</v>
      </c>
    </row>
    <row r="92" spans="1:9" ht="70.5" customHeight="1">
      <c r="A92" s="26" t="s">
        <v>35</v>
      </c>
      <c r="B92" s="26"/>
      <c r="C92" s="51" t="s">
        <v>36</v>
      </c>
      <c r="D92" s="52"/>
      <c r="E92" s="75">
        <f>SUM(E93+E96)</f>
        <v>77000</v>
      </c>
      <c r="F92" s="75"/>
      <c r="G92" s="75"/>
      <c r="H92" s="24">
        <f>SUM(H93+H96)</f>
        <v>0</v>
      </c>
      <c r="I92" s="29">
        <f t="shared" si="0"/>
        <v>77000</v>
      </c>
    </row>
    <row r="93" spans="1:9" ht="70.5" customHeight="1">
      <c r="A93" s="8"/>
      <c r="B93" s="23" t="s">
        <v>37</v>
      </c>
      <c r="C93" s="49" t="s">
        <v>38</v>
      </c>
      <c r="D93" s="50"/>
      <c r="E93" s="73">
        <f>SUM(E94)</f>
        <v>50000</v>
      </c>
      <c r="F93" s="73"/>
      <c r="G93" s="73"/>
      <c r="H93" s="24">
        <f>SUM(H94)</f>
        <v>0</v>
      </c>
      <c r="I93" s="29">
        <f t="shared" si="0"/>
        <v>50000</v>
      </c>
    </row>
    <row r="94" spans="1:9" ht="73.5" customHeight="1">
      <c r="A94" s="8"/>
      <c r="B94" s="8"/>
      <c r="C94" s="44" t="s">
        <v>60</v>
      </c>
      <c r="D94" s="45"/>
      <c r="E94" s="46">
        <f>SUM(E95)</f>
        <v>50000</v>
      </c>
      <c r="F94" s="46"/>
      <c r="G94" s="46"/>
      <c r="H94" s="12">
        <f>SUM(H95)</f>
        <v>0</v>
      </c>
      <c r="I94" s="30">
        <f t="shared" si="0"/>
        <v>50000</v>
      </c>
    </row>
    <row r="95" spans="1:9" ht="79.5" customHeight="1">
      <c r="A95" s="8"/>
      <c r="B95" s="8"/>
      <c r="C95" s="83" t="s">
        <v>170</v>
      </c>
      <c r="D95" s="84"/>
      <c r="E95" s="82">
        <v>50000</v>
      </c>
      <c r="F95" s="82"/>
      <c r="G95" s="82"/>
      <c r="H95" s="39">
        <v>0</v>
      </c>
      <c r="I95" s="39">
        <f t="shared" si="0"/>
        <v>50000</v>
      </c>
    </row>
    <row r="96" spans="1:9" ht="67.5" customHeight="1">
      <c r="A96" s="32"/>
      <c r="B96" s="23" t="s">
        <v>61</v>
      </c>
      <c r="C96" s="49" t="s">
        <v>12</v>
      </c>
      <c r="D96" s="50"/>
      <c r="E96" s="73">
        <f>SUM(E97)</f>
        <v>27000</v>
      </c>
      <c r="F96" s="73"/>
      <c r="G96" s="73"/>
      <c r="H96" s="24">
        <f>SUM(H97)</f>
        <v>0</v>
      </c>
      <c r="I96" s="29">
        <f t="shared" si="0"/>
        <v>27000</v>
      </c>
    </row>
    <row r="97" spans="1:9" ht="66" customHeight="1">
      <c r="A97" s="19"/>
      <c r="B97" s="19"/>
      <c r="C97" s="44" t="s">
        <v>7</v>
      </c>
      <c r="D97" s="45"/>
      <c r="E97" s="46">
        <f>SUM(E98)</f>
        <v>27000</v>
      </c>
      <c r="F97" s="46"/>
      <c r="G97" s="46"/>
      <c r="H97" s="12">
        <f>SUM(H98)</f>
        <v>0</v>
      </c>
      <c r="I97" s="30">
        <f aca="true" t="shared" si="1" ref="I97:I158">SUM(E97:H97)</f>
        <v>27000</v>
      </c>
    </row>
    <row r="98" spans="1:9" ht="78" customHeight="1">
      <c r="A98" s="33"/>
      <c r="B98" s="33"/>
      <c r="C98" s="53" t="s">
        <v>62</v>
      </c>
      <c r="D98" s="54"/>
      <c r="E98" s="58">
        <v>27000</v>
      </c>
      <c r="F98" s="58"/>
      <c r="G98" s="58"/>
      <c r="H98" s="12">
        <v>0</v>
      </c>
      <c r="I98" s="30">
        <f t="shared" si="1"/>
        <v>27000</v>
      </c>
    </row>
    <row r="99" spans="1:9" ht="60" customHeight="1">
      <c r="A99" s="26" t="s">
        <v>30</v>
      </c>
      <c r="B99" s="26"/>
      <c r="C99" s="51" t="s">
        <v>31</v>
      </c>
      <c r="D99" s="52"/>
      <c r="E99" s="75">
        <f>SUM(E100+E109+E112+E121)</f>
        <v>8127300</v>
      </c>
      <c r="F99" s="75"/>
      <c r="G99" s="75"/>
      <c r="H99" s="27">
        <f>SUM(H100+H109+H112+H121)</f>
        <v>-107190</v>
      </c>
      <c r="I99" s="34">
        <f t="shared" si="1"/>
        <v>8020110</v>
      </c>
    </row>
    <row r="100" spans="1:9" ht="60" customHeight="1">
      <c r="A100" s="8"/>
      <c r="B100" s="23" t="s">
        <v>25</v>
      </c>
      <c r="C100" s="49" t="s">
        <v>26</v>
      </c>
      <c r="D100" s="50"/>
      <c r="E100" s="73">
        <f>SUM(E101+E106)</f>
        <v>2174500</v>
      </c>
      <c r="F100" s="73"/>
      <c r="G100" s="73"/>
      <c r="H100" s="24">
        <f>SUM(H101+H106)</f>
        <v>0</v>
      </c>
      <c r="I100" s="29">
        <f t="shared" si="1"/>
        <v>2174500</v>
      </c>
    </row>
    <row r="101" spans="1:9" ht="60" customHeight="1">
      <c r="A101" s="8"/>
      <c r="B101" s="8"/>
      <c r="C101" s="44" t="s">
        <v>6</v>
      </c>
      <c r="D101" s="45"/>
      <c r="E101" s="46">
        <f>SUM(E102:G104)</f>
        <v>2140000</v>
      </c>
      <c r="F101" s="46"/>
      <c r="G101" s="46"/>
      <c r="H101" s="12">
        <v>0</v>
      </c>
      <c r="I101" s="35">
        <f t="shared" si="1"/>
        <v>2140000</v>
      </c>
    </row>
    <row r="102" spans="1:9" ht="76.5" customHeight="1">
      <c r="A102" s="8"/>
      <c r="B102" s="8"/>
      <c r="C102" s="80" t="s">
        <v>140</v>
      </c>
      <c r="D102" s="81"/>
      <c r="E102" s="58">
        <v>2000000</v>
      </c>
      <c r="F102" s="58"/>
      <c r="G102" s="58"/>
      <c r="H102" s="12">
        <v>0</v>
      </c>
      <c r="I102" s="30">
        <f t="shared" si="1"/>
        <v>2000000</v>
      </c>
    </row>
    <row r="103" spans="1:9" ht="75" customHeight="1">
      <c r="A103" s="8"/>
      <c r="B103" s="8"/>
      <c r="C103" s="53" t="s">
        <v>117</v>
      </c>
      <c r="D103" s="54"/>
      <c r="E103" s="58">
        <v>50000</v>
      </c>
      <c r="F103" s="58"/>
      <c r="G103" s="58"/>
      <c r="H103" s="12">
        <v>0</v>
      </c>
      <c r="I103" s="30">
        <f t="shared" si="1"/>
        <v>50000</v>
      </c>
    </row>
    <row r="104" spans="1:9" ht="79.5" customHeight="1">
      <c r="A104" s="8"/>
      <c r="B104" s="8"/>
      <c r="C104" s="62" t="s">
        <v>96</v>
      </c>
      <c r="D104" s="63"/>
      <c r="E104" s="76">
        <v>90000</v>
      </c>
      <c r="F104" s="76"/>
      <c r="G104" s="76"/>
      <c r="H104" s="17">
        <v>0</v>
      </c>
      <c r="I104" s="31">
        <f t="shared" si="1"/>
        <v>90000</v>
      </c>
    </row>
    <row r="105" spans="1:9" ht="43.5" customHeight="1">
      <c r="A105" s="79" t="s">
        <v>168</v>
      </c>
      <c r="B105" s="79"/>
      <c r="C105" s="79"/>
      <c r="D105" s="79"/>
      <c r="E105" s="79"/>
      <c r="F105" s="79"/>
      <c r="G105" s="79"/>
      <c r="H105" s="79"/>
      <c r="I105" s="79"/>
    </row>
    <row r="106" spans="1:9" ht="69.75" customHeight="1">
      <c r="A106" s="19"/>
      <c r="B106" s="19"/>
      <c r="C106" s="44" t="s">
        <v>7</v>
      </c>
      <c r="D106" s="45"/>
      <c r="E106" s="46">
        <f>SUM(E107:G108)</f>
        <v>34500</v>
      </c>
      <c r="F106" s="46"/>
      <c r="G106" s="46"/>
      <c r="H106" s="22">
        <f>SUM(H107:H108)</f>
        <v>0</v>
      </c>
      <c r="I106" s="35">
        <f>SUM(I107:I108)</f>
        <v>34500</v>
      </c>
    </row>
    <row r="107" spans="1:9" ht="69.75" customHeight="1">
      <c r="A107" s="8"/>
      <c r="B107" s="8"/>
      <c r="C107" s="53" t="s">
        <v>135</v>
      </c>
      <c r="D107" s="54"/>
      <c r="E107" s="59">
        <v>30000</v>
      </c>
      <c r="F107" s="60"/>
      <c r="G107" s="61"/>
      <c r="H107" s="12">
        <v>0</v>
      </c>
      <c r="I107" s="13">
        <f t="shared" si="1"/>
        <v>30000</v>
      </c>
    </row>
    <row r="108" spans="1:9" ht="69.75" customHeight="1">
      <c r="A108" s="8"/>
      <c r="B108" s="8"/>
      <c r="C108" s="53" t="s">
        <v>63</v>
      </c>
      <c r="D108" s="54"/>
      <c r="E108" s="58">
        <v>4500</v>
      </c>
      <c r="F108" s="58"/>
      <c r="G108" s="58"/>
      <c r="H108" s="12">
        <v>0</v>
      </c>
      <c r="I108" s="30">
        <f t="shared" si="1"/>
        <v>4500</v>
      </c>
    </row>
    <row r="109" spans="1:9" ht="69.75" customHeight="1">
      <c r="A109" s="8"/>
      <c r="B109" s="23" t="s">
        <v>27</v>
      </c>
      <c r="C109" s="49" t="s">
        <v>28</v>
      </c>
      <c r="D109" s="50"/>
      <c r="E109" s="73">
        <f>SUM(E110)</f>
        <v>4205000</v>
      </c>
      <c r="F109" s="73"/>
      <c r="G109" s="73"/>
      <c r="H109" s="24">
        <f>SUM(H110)</f>
        <v>0</v>
      </c>
      <c r="I109" s="29">
        <f t="shared" si="1"/>
        <v>4205000</v>
      </c>
    </row>
    <row r="110" spans="1:9" ht="69.75" customHeight="1">
      <c r="A110" s="8"/>
      <c r="B110" s="8"/>
      <c r="C110" s="44" t="s">
        <v>6</v>
      </c>
      <c r="D110" s="45"/>
      <c r="E110" s="46">
        <f>SUM(E111)</f>
        <v>4205000</v>
      </c>
      <c r="F110" s="46"/>
      <c r="G110" s="46"/>
      <c r="H110" s="12">
        <f>SUM(H111)</f>
        <v>0</v>
      </c>
      <c r="I110" s="30">
        <f t="shared" si="1"/>
        <v>4205000</v>
      </c>
    </row>
    <row r="111" spans="1:9" ht="69.75" customHeight="1">
      <c r="A111" s="8"/>
      <c r="B111" s="8"/>
      <c r="C111" s="53" t="s">
        <v>64</v>
      </c>
      <c r="D111" s="54"/>
      <c r="E111" s="58">
        <v>4205000</v>
      </c>
      <c r="F111" s="58"/>
      <c r="G111" s="58"/>
      <c r="H111" s="12">
        <v>0</v>
      </c>
      <c r="I111" s="13">
        <f t="shared" si="1"/>
        <v>4205000</v>
      </c>
    </row>
    <row r="112" spans="1:9" ht="69.75" customHeight="1">
      <c r="A112" s="8"/>
      <c r="B112" s="23" t="s">
        <v>13</v>
      </c>
      <c r="C112" s="49" t="s">
        <v>14</v>
      </c>
      <c r="D112" s="50"/>
      <c r="E112" s="73">
        <f>SUM(E113+E119)</f>
        <v>1597800</v>
      </c>
      <c r="F112" s="73"/>
      <c r="G112" s="73"/>
      <c r="H112" s="27">
        <f>SUM(H113+H119)</f>
        <v>-107190</v>
      </c>
      <c r="I112" s="29">
        <f t="shared" si="1"/>
        <v>1490610</v>
      </c>
    </row>
    <row r="113" spans="1:9" ht="69.75" customHeight="1">
      <c r="A113" s="8"/>
      <c r="B113" s="8"/>
      <c r="C113" s="77" t="s">
        <v>6</v>
      </c>
      <c r="D113" s="78"/>
      <c r="E113" s="74">
        <f>SUM(E114:G118)</f>
        <v>1527800</v>
      </c>
      <c r="F113" s="74"/>
      <c r="G113" s="74"/>
      <c r="H113" s="12">
        <f>SUM(H114:H118)</f>
        <v>-107190</v>
      </c>
      <c r="I113" s="30">
        <f t="shared" si="1"/>
        <v>1420610</v>
      </c>
    </row>
    <row r="114" spans="1:9" ht="69.75" customHeight="1">
      <c r="A114" s="8"/>
      <c r="B114" s="8"/>
      <c r="C114" s="47" t="s">
        <v>65</v>
      </c>
      <c r="D114" s="48"/>
      <c r="E114" s="42">
        <v>100000</v>
      </c>
      <c r="F114" s="42"/>
      <c r="G114" s="42"/>
      <c r="H114" s="22">
        <v>-19390</v>
      </c>
      <c r="I114" s="22">
        <f t="shared" si="1"/>
        <v>80610</v>
      </c>
    </row>
    <row r="115" spans="1:9" ht="69.75" customHeight="1">
      <c r="A115" s="8"/>
      <c r="B115" s="8"/>
      <c r="C115" s="53" t="s">
        <v>98</v>
      </c>
      <c r="D115" s="54"/>
      <c r="E115" s="58">
        <v>100000</v>
      </c>
      <c r="F115" s="58"/>
      <c r="G115" s="58"/>
      <c r="H115" s="12">
        <v>0</v>
      </c>
      <c r="I115" s="30">
        <f t="shared" si="1"/>
        <v>100000</v>
      </c>
    </row>
    <row r="116" spans="1:9" ht="69.75" customHeight="1">
      <c r="A116" s="8"/>
      <c r="B116" s="8"/>
      <c r="C116" s="53" t="s">
        <v>66</v>
      </c>
      <c r="D116" s="54"/>
      <c r="E116" s="58">
        <v>1000000</v>
      </c>
      <c r="F116" s="58"/>
      <c r="G116" s="58"/>
      <c r="H116" s="12">
        <v>0</v>
      </c>
      <c r="I116" s="30">
        <f t="shared" si="1"/>
        <v>1000000</v>
      </c>
    </row>
    <row r="117" spans="1:9" ht="69.75" customHeight="1">
      <c r="A117" s="8"/>
      <c r="B117" s="8"/>
      <c r="C117" s="47" t="s">
        <v>97</v>
      </c>
      <c r="D117" s="48"/>
      <c r="E117" s="42">
        <v>200000</v>
      </c>
      <c r="F117" s="42"/>
      <c r="G117" s="42"/>
      <c r="H117" s="22">
        <v>-87800</v>
      </c>
      <c r="I117" s="22">
        <f t="shared" si="1"/>
        <v>112200</v>
      </c>
    </row>
    <row r="118" spans="1:9" ht="69.75" customHeight="1">
      <c r="A118" s="8"/>
      <c r="B118" s="8"/>
      <c r="C118" s="53" t="s">
        <v>118</v>
      </c>
      <c r="D118" s="54"/>
      <c r="E118" s="58">
        <v>127800</v>
      </c>
      <c r="F118" s="58"/>
      <c r="G118" s="58"/>
      <c r="H118" s="12">
        <v>0</v>
      </c>
      <c r="I118" s="30">
        <f t="shared" si="1"/>
        <v>127800</v>
      </c>
    </row>
    <row r="119" spans="1:9" ht="69.75" customHeight="1">
      <c r="A119" s="8"/>
      <c r="B119" s="8"/>
      <c r="C119" s="44" t="s">
        <v>7</v>
      </c>
      <c r="D119" s="45"/>
      <c r="E119" s="100">
        <f>SUM(E120)</f>
        <v>70000</v>
      </c>
      <c r="F119" s="101"/>
      <c r="G119" s="69"/>
      <c r="H119" s="20">
        <f>SUM(H120)</f>
        <v>0</v>
      </c>
      <c r="I119" s="36">
        <f t="shared" si="1"/>
        <v>70000</v>
      </c>
    </row>
    <row r="120" spans="1:9" ht="69.75" customHeight="1">
      <c r="A120" s="8"/>
      <c r="B120" s="8"/>
      <c r="C120" s="53" t="s">
        <v>133</v>
      </c>
      <c r="D120" s="54"/>
      <c r="E120" s="59">
        <v>70000</v>
      </c>
      <c r="F120" s="60"/>
      <c r="G120" s="61"/>
      <c r="H120" s="12">
        <v>0</v>
      </c>
      <c r="I120" s="13">
        <f t="shared" si="1"/>
        <v>70000</v>
      </c>
    </row>
    <row r="121" spans="1:9" ht="54.75" customHeight="1">
      <c r="A121" s="8"/>
      <c r="B121" s="23" t="s">
        <v>29</v>
      </c>
      <c r="C121" s="49" t="s">
        <v>12</v>
      </c>
      <c r="D121" s="50"/>
      <c r="E121" s="73">
        <f>SUM(E122)</f>
        <v>150000</v>
      </c>
      <c r="F121" s="73"/>
      <c r="G121" s="73"/>
      <c r="H121" s="24">
        <f>SUM(H122)</f>
        <v>0</v>
      </c>
      <c r="I121" s="29">
        <f t="shared" si="1"/>
        <v>150000</v>
      </c>
    </row>
    <row r="122" spans="1:9" ht="54.75" customHeight="1">
      <c r="A122" s="8"/>
      <c r="B122" s="8"/>
      <c r="C122" s="44" t="s">
        <v>6</v>
      </c>
      <c r="D122" s="45"/>
      <c r="E122" s="46">
        <f>SUM(E123)</f>
        <v>150000</v>
      </c>
      <c r="F122" s="46"/>
      <c r="G122" s="46"/>
      <c r="H122" s="22">
        <f>SUM(H123)</f>
        <v>0</v>
      </c>
      <c r="I122" s="35">
        <f t="shared" si="1"/>
        <v>150000</v>
      </c>
    </row>
    <row r="123" spans="1:9" ht="54.75" customHeight="1">
      <c r="A123" s="8"/>
      <c r="B123" s="8"/>
      <c r="C123" s="53" t="s">
        <v>119</v>
      </c>
      <c r="D123" s="54"/>
      <c r="E123" s="58">
        <v>150000</v>
      </c>
      <c r="F123" s="58"/>
      <c r="G123" s="58"/>
      <c r="H123" s="12">
        <v>0</v>
      </c>
      <c r="I123" s="30">
        <f t="shared" si="1"/>
        <v>150000</v>
      </c>
    </row>
    <row r="124" spans="1:9" ht="54.75" customHeight="1">
      <c r="A124" s="26" t="s">
        <v>15</v>
      </c>
      <c r="B124" s="26"/>
      <c r="C124" s="51" t="s">
        <v>16</v>
      </c>
      <c r="D124" s="52"/>
      <c r="E124" s="75">
        <f>SUM(E125)</f>
        <v>2000000</v>
      </c>
      <c r="F124" s="75"/>
      <c r="G124" s="75"/>
      <c r="H124" s="27">
        <f>SUM(H125)</f>
        <v>0</v>
      </c>
      <c r="I124" s="34">
        <f t="shared" si="1"/>
        <v>2000000</v>
      </c>
    </row>
    <row r="125" spans="1:9" ht="54.75" customHeight="1">
      <c r="A125" s="8"/>
      <c r="B125" s="23" t="s">
        <v>17</v>
      </c>
      <c r="C125" s="49" t="s">
        <v>18</v>
      </c>
      <c r="D125" s="50"/>
      <c r="E125" s="73">
        <f>SUM(E126)</f>
        <v>2000000</v>
      </c>
      <c r="F125" s="73"/>
      <c r="G125" s="73"/>
      <c r="H125" s="24">
        <f>SUM(H126)</f>
        <v>0</v>
      </c>
      <c r="I125" s="29">
        <f t="shared" si="1"/>
        <v>2000000</v>
      </c>
    </row>
    <row r="126" spans="1:9" ht="87.75" customHeight="1">
      <c r="A126" s="8"/>
      <c r="B126" s="8"/>
      <c r="C126" s="44" t="s">
        <v>19</v>
      </c>
      <c r="D126" s="45"/>
      <c r="E126" s="46">
        <f>SUM(E127)</f>
        <v>2000000</v>
      </c>
      <c r="F126" s="46"/>
      <c r="G126" s="46"/>
      <c r="H126" s="22">
        <f>SUM(H127)</f>
        <v>0</v>
      </c>
      <c r="I126" s="35">
        <f t="shared" si="1"/>
        <v>2000000</v>
      </c>
    </row>
    <row r="127" spans="1:9" ht="68.25" customHeight="1">
      <c r="A127" s="8"/>
      <c r="B127" s="8"/>
      <c r="C127" s="53" t="s">
        <v>99</v>
      </c>
      <c r="D127" s="54"/>
      <c r="E127" s="58">
        <v>2000000</v>
      </c>
      <c r="F127" s="58"/>
      <c r="G127" s="58"/>
      <c r="H127" s="12">
        <v>0</v>
      </c>
      <c r="I127" s="30">
        <f t="shared" si="1"/>
        <v>2000000</v>
      </c>
    </row>
    <row r="128" spans="1:9" ht="62.25" customHeight="1">
      <c r="A128" s="26" t="s">
        <v>20</v>
      </c>
      <c r="B128" s="26"/>
      <c r="C128" s="51" t="s">
        <v>21</v>
      </c>
      <c r="D128" s="52"/>
      <c r="E128" s="75">
        <f>SUM(E129+E133)</f>
        <v>1239786</v>
      </c>
      <c r="F128" s="75"/>
      <c r="G128" s="75"/>
      <c r="H128" s="27">
        <f>SUM(H129+H133)</f>
        <v>0</v>
      </c>
      <c r="I128" s="34">
        <f t="shared" si="1"/>
        <v>1239786</v>
      </c>
    </row>
    <row r="129" spans="1:9" ht="62.25" customHeight="1">
      <c r="A129" s="8"/>
      <c r="B129" s="23" t="s">
        <v>23</v>
      </c>
      <c r="C129" s="49" t="s">
        <v>24</v>
      </c>
      <c r="D129" s="50"/>
      <c r="E129" s="75">
        <f>SUM(E130)</f>
        <v>100000</v>
      </c>
      <c r="F129" s="75"/>
      <c r="G129" s="75"/>
      <c r="H129" s="27">
        <f>SUM(H130)</f>
        <v>0</v>
      </c>
      <c r="I129" s="34">
        <f t="shared" si="1"/>
        <v>100000</v>
      </c>
    </row>
    <row r="130" spans="1:9" ht="62.25" customHeight="1">
      <c r="A130" s="8"/>
      <c r="B130" s="8"/>
      <c r="C130" s="44" t="s">
        <v>6</v>
      </c>
      <c r="D130" s="45"/>
      <c r="E130" s="46">
        <f>SUM(E131:G132)</f>
        <v>100000</v>
      </c>
      <c r="F130" s="46"/>
      <c r="G130" s="46"/>
      <c r="H130" s="22">
        <f>SUM(H131:H132)</f>
        <v>0</v>
      </c>
      <c r="I130" s="35">
        <f t="shared" si="1"/>
        <v>100000</v>
      </c>
    </row>
    <row r="131" spans="1:9" ht="62.25" customHeight="1">
      <c r="A131" s="8"/>
      <c r="B131" s="8"/>
      <c r="C131" s="47" t="s">
        <v>163</v>
      </c>
      <c r="D131" s="48"/>
      <c r="E131" s="70">
        <v>0</v>
      </c>
      <c r="F131" s="71"/>
      <c r="G131" s="72"/>
      <c r="H131" s="22">
        <v>100000</v>
      </c>
      <c r="I131" s="22">
        <f t="shared" si="1"/>
        <v>100000</v>
      </c>
    </row>
    <row r="132" spans="1:9" ht="62.25" customHeight="1">
      <c r="A132" s="8"/>
      <c r="B132" s="8"/>
      <c r="C132" s="47" t="s">
        <v>100</v>
      </c>
      <c r="D132" s="48"/>
      <c r="E132" s="42">
        <v>100000</v>
      </c>
      <c r="F132" s="42"/>
      <c r="G132" s="42"/>
      <c r="H132" s="22">
        <v>-100000</v>
      </c>
      <c r="I132" s="22">
        <f t="shared" si="1"/>
        <v>0</v>
      </c>
    </row>
    <row r="133" spans="1:9" ht="54.75" customHeight="1">
      <c r="A133" s="8"/>
      <c r="B133" s="23" t="s">
        <v>39</v>
      </c>
      <c r="C133" s="49" t="s">
        <v>40</v>
      </c>
      <c r="D133" s="50"/>
      <c r="E133" s="97">
        <f>SUM(E134)</f>
        <v>1139786</v>
      </c>
      <c r="F133" s="97"/>
      <c r="G133" s="97"/>
      <c r="H133" s="27">
        <f>SUM(H134+H138)</f>
        <v>0</v>
      </c>
      <c r="I133" s="34">
        <f t="shared" si="1"/>
        <v>1139786</v>
      </c>
    </row>
    <row r="134" spans="1:9" ht="54.75" customHeight="1">
      <c r="A134" s="8"/>
      <c r="B134" s="8"/>
      <c r="C134" s="44" t="s">
        <v>6</v>
      </c>
      <c r="D134" s="45"/>
      <c r="E134" s="46">
        <f>SUM(E135:G138)</f>
        <v>1139786</v>
      </c>
      <c r="F134" s="46"/>
      <c r="G134" s="46"/>
      <c r="H134" s="22">
        <f>SUM(H135:H137)</f>
        <v>0</v>
      </c>
      <c r="I134" s="35">
        <f t="shared" si="1"/>
        <v>1139786</v>
      </c>
    </row>
    <row r="135" spans="1:9" ht="54.75" customHeight="1">
      <c r="A135" s="8"/>
      <c r="B135" s="8"/>
      <c r="C135" s="53" t="s">
        <v>101</v>
      </c>
      <c r="D135" s="54"/>
      <c r="E135" s="58">
        <v>399786</v>
      </c>
      <c r="F135" s="58"/>
      <c r="G135" s="58"/>
      <c r="H135" s="12">
        <v>0</v>
      </c>
      <c r="I135" s="13">
        <f t="shared" si="1"/>
        <v>399786</v>
      </c>
    </row>
    <row r="136" spans="1:9" ht="54.75" customHeight="1">
      <c r="A136" s="8"/>
      <c r="B136" s="8"/>
      <c r="C136" s="53" t="s">
        <v>134</v>
      </c>
      <c r="D136" s="54"/>
      <c r="E136" s="58">
        <v>630000</v>
      </c>
      <c r="F136" s="58"/>
      <c r="G136" s="58"/>
      <c r="H136" s="12">
        <v>0</v>
      </c>
      <c r="I136" s="30">
        <f>SUM(E136:H136)</f>
        <v>630000</v>
      </c>
    </row>
    <row r="137" spans="1:9" ht="54.75" customHeight="1">
      <c r="A137" s="8"/>
      <c r="B137" s="8"/>
      <c r="C137" s="53" t="s">
        <v>102</v>
      </c>
      <c r="D137" s="54"/>
      <c r="E137" s="58">
        <v>50000</v>
      </c>
      <c r="F137" s="58"/>
      <c r="G137" s="58"/>
      <c r="H137" s="12">
        <v>0</v>
      </c>
      <c r="I137" s="13">
        <f>SUM(E137:H137)</f>
        <v>50000</v>
      </c>
    </row>
    <row r="138" spans="1:9" ht="54.75" customHeight="1">
      <c r="A138" s="8"/>
      <c r="B138" s="8"/>
      <c r="C138" s="44" t="s">
        <v>7</v>
      </c>
      <c r="D138" s="45"/>
      <c r="E138" s="46">
        <f>SUM(E139)</f>
        <v>60000</v>
      </c>
      <c r="F138" s="46"/>
      <c r="G138" s="46"/>
      <c r="H138" s="22">
        <f>SUM(H139)</f>
        <v>0</v>
      </c>
      <c r="I138" s="35">
        <f>SUM(E138:H138)</f>
        <v>60000</v>
      </c>
    </row>
    <row r="139" spans="1:9" ht="54.75" customHeight="1">
      <c r="A139" s="33"/>
      <c r="B139" s="33"/>
      <c r="C139" s="53" t="s">
        <v>139</v>
      </c>
      <c r="D139" s="54"/>
      <c r="E139" s="59">
        <v>60000</v>
      </c>
      <c r="F139" s="60"/>
      <c r="G139" s="61"/>
      <c r="H139" s="12">
        <v>0</v>
      </c>
      <c r="I139" s="13">
        <f>SUM(E139:H139)</f>
        <v>60000</v>
      </c>
    </row>
    <row r="140" spans="1:9" ht="48.75" customHeight="1">
      <c r="A140" s="79" t="s">
        <v>169</v>
      </c>
      <c r="B140" s="79"/>
      <c r="C140" s="79"/>
      <c r="D140" s="79"/>
      <c r="E140" s="79"/>
      <c r="F140" s="79"/>
      <c r="G140" s="79"/>
      <c r="H140" s="79"/>
      <c r="I140" s="79"/>
    </row>
    <row r="141" spans="1:9" ht="58.5" customHeight="1">
      <c r="A141" s="26" t="s">
        <v>67</v>
      </c>
      <c r="B141" s="26"/>
      <c r="C141" s="51" t="s">
        <v>68</v>
      </c>
      <c r="D141" s="52"/>
      <c r="E141" s="75">
        <f>SUM(E142)</f>
        <v>40000</v>
      </c>
      <c r="F141" s="75"/>
      <c r="G141" s="75"/>
      <c r="H141" s="27">
        <f>SUM(H142)</f>
        <v>0</v>
      </c>
      <c r="I141" s="34">
        <f t="shared" si="1"/>
        <v>40000</v>
      </c>
    </row>
    <row r="142" spans="1:9" ht="58.5" customHeight="1">
      <c r="A142" s="8"/>
      <c r="B142" s="23" t="s">
        <v>69</v>
      </c>
      <c r="C142" s="49" t="s">
        <v>70</v>
      </c>
      <c r="D142" s="50"/>
      <c r="E142" s="73">
        <f>SUM(E143)</f>
        <v>40000</v>
      </c>
      <c r="F142" s="73"/>
      <c r="G142" s="73"/>
      <c r="H142" s="24">
        <f>SUM(H143)</f>
        <v>0</v>
      </c>
      <c r="I142" s="29">
        <f t="shared" si="1"/>
        <v>40000</v>
      </c>
    </row>
    <row r="143" spans="1:9" ht="58.5" customHeight="1">
      <c r="A143" s="8"/>
      <c r="B143" s="8"/>
      <c r="C143" s="44" t="s">
        <v>7</v>
      </c>
      <c r="D143" s="45"/>
      <c r="E143" s="46">
        <f>SUM(E144:G145)</f>
        <v>40000</v>
      </c>
      <c r="F143" s="46"/>
      <c r="G143" s="46"/>
      <c r="H143" s="12">
        <f>SUM(H144:H145)</f>
        <v>0</v>
      </c>
      <c r="I143" s="30">
        <f t="shared" si="1"/>
        <v>40000</v>
      </c>
    </row>
    <row r="144" spans="1:9" ht="58.5" customHeight="1">
      <c r="A144" s="98"/>
      <c r="B144" s="98"/>
      <c r="C144" s="53" t="s">
        <v>71</v>
      </c>
      <c r="D144" s="54"/>
      <c r="E144" s="58">
        <v>10000</v>
      </c>
      <c r="F144" s="58"/>
      <c r="G144" s="58"/>
      <c r="H144" s="12">
        <v>0</v>
      </c>
      <c r="I144" s="30">
        <f t="shared" si="1"/>
        <v>10000</v>
      </c>
    </row>
    <row r="145" spans="1:9" ht="58.5" customHeight="1">
      <c r="A145" s="99"/>
      <c r="B145" s="99"/>
      <c r="C145" s="53" t="s">
        <v>129</v>
      </c>
      <c r="D145" s="54"/>
      <c r="E145" s="59">
        <v>30000</v>
      </c>
      <c r="F145" s="60"/>
      <c r="G145" s="61"/>
      <c r="H145" s="12">
        <v>0</v>
      </c>
      <c r="I145" s="13">
        <f t="shared" si="1"/>
        <v>30000</v>
      </c>
    </row>
    <row r="146" spans="1:9" ht="58.5" customHeight="1">
      <c r="A146" s="26" t="s">
        <v>72</v>
      </c>
      <c r="B146" s="26"/>
      <c r="C146" s="51" t="s">
        <v>73</v>
      </c>
      <c r="D146" s="52"/>
      <c r="E146" s="75">
        <f>SUM(E147)</f>
        <v>150000</v>
      </c>
      <c r="F146" s="75"/>
      <c r="G146" s="75"/>
      <c r="H146" s="27">
        <f>SUM(H147)</f>
        <v>0</v>
      </c>
      <c r="I146" s="34">
        <f t="shared" si="1"/>
        <v>150000</v>
      </c>
    </row>
    <row r="147" spans="1:9" ht="58.5" customHeight="1">
      <c r="A147" s="8"/>
      <c r="B147" s="23" t="s">
        <v>74</v>
      </c>
      <c r="C147" s="49" t="s">
        <v>75</v>
      </c>
      <c r="D147" s="50"/>
      <c r="E147" s="73">
        <f>SUM(E148)</f>
        <v>150000</v>
      </c>
      <c r="F147" s="73"/>
      <c r="G147" s="73"/>
      <c r="H147" s="24">
        <f>SUM(H148)</f>
        <v>0</v>
      </c>
      <c r="I147" s="29">
        <f t="shared" si="1"/>
        <v>150000</v>
      </c>
    </row>
    <row r="148" spans="1:9" ht="58.5" customHeight="1">
      <c r="A148" s="8"/>
      <c r="B148" s="8"/>
      <c r="C148" s="44" t="s">
        <v>6</v>
      </c>
      <c r="D148" s="45"/>
      <c r="E148" s="46">
        <f>SUM(E149)</f>
        <v>150000</v>
      </c>
      <c r="F148" s="46"/>
      <c r="G148" s="46"/>
      <c r="H148" s="22">
        <f>SUM(H149)</f>
        <v>0</v>
      </c>
      <c r="I148" s="35">
        <f t="shared" si="1"/>
        <v>150000</v>
      </c>
    </row>
    <row r="149" spans="1:9" ht="58.5" customHeight="1">
      <c r="A149" s="8"/>
      <c r="B149" s="8"/>
      <c r="C149" s="53" t="s">
        <v>76</v>
      </c>
      <c r="D149" s="54"/>
      <c r="E149" s="58">
        <v>150000</v>
      </c>
      <c r="F149" s="58"/>
      <c r="G149" s="58"/>
      <c r="H149" s="12">
        <v>0</v>
      </c>
      <c r="I149" s="30">
        <f t="shared" si="1"/>
        <v>150000</v>
      </c>
    </row>
    <row r="150" spans="1:9" ht="58.5" customHeight="1">
      <c r="A150" s="26" t="s">
        <v>77</v>
      </c>
      <c r="B150" s="26"/>
      <c r="C150" s="51" t="s">
        <v>78</v>
      </c>
      <c r="D150" s="52"/>
      <c r="E150" s="75">
        <f>SUM(E151+E154)</f>
        <v>64000</v>
      </c>
      <c r="F150" s="75"/>
      <c r="G150" s="75"/>
      <c r="H150" s="27">
        <f>SUM(H151+H154)</f>
        <v>0</v>
      </c>
      <c r="I150" s="34">
        <f t="shared" si="1"/>
        <v>64000</v>
      </c>
    </row>
    <row r="151" spans="1:9" ht="58.5" customHeight="1">
      <c r="A151" s="8"/>
      <c r="B151" s="23" t="s">
        <v>79</v>
      </c>
      <c r="C151" s="49" t="s">
        <v>80</v>
      </c>
      <c r="D151" s="50"/>
      <c r="E151" s="73">
        <f>SUM(E152)</f>
        <v>31000</v>
      </c>
      <c r="F151" s="73"/>
      <c r="G151" s="73"/>
      <c r="H151" s="24">
        <f>SUM(H152)</f>
        <v>0</v>
      </c>
      <c r="I151" s="29">
        <f t="shared" si="1"/>
        <v>31000</v>
      </c>
    </row>
    <row r="152" spans="1:9" ht="78" customHeight="1">
      <c r="A152" s="8"/>
      <c r="B152" s="8"/>
      <c r="C152" s="44" t="s">
        <v>19</v>
      </c>
      <c r="D152" s="45"/>
      <c r="E152" s="46">
        <f>SUM(E153)</f>
        <v>31000</v>
      </c>
      <c r="F152" s="46"/>
      <c r="G152" s="46"/>
      <c r="H152" s="12">
        <f>SUM(H153)</f>
        <v>0</v>
      </c>
      <c r="I152" s="30">
        <f>SUM(E152:H152)</f>
        <v>31000</v>
      </c>
    </row>
    <row r="153" spans="1:9" ht="58.5" customHeight="1">
      <c r="A153" s="8"/>
      <c r="B153" s="8"/>
      <c r="C153" s="53" t="s">
        <v>81</v>
      </c>
      <c r="D153" s="54"/>
      <c r="E153" s="58">
        <v>31000</v>
      </c>
      <c r="F153" s="58"/>
      <c r="G153" s="58"/>
      <c r="H153" s="12">
        <v>0</v>
      </c>
      <c r="I153" s="30">
        <f>SUM(E153:H153)</f>
        <v>31000</v>
      </c>
    </row>
    <row r="154" spans="1:9" ht="58.5" customHeight="1">
      <c r="A154" s="8"/>
      <c r="B154" s="23" t="s">
        <v>150</v>
      </c>
      <c r="C154" s="49" t="s">
        <v>12</v>
      </c>
      <c r="D154" s="50"/>
      <c r="E154" s="73">
        <f>SUM(E155)</f>
        <v>33000</v>
      </c>
      <c r="F154" s="73"/>
      <c r="G154" s="73"/>
      <c r="H154" s="24">
        <f>SUM(H155)</f>
        <v>0</v>
      </c>
      <c r="I154" s="29">
        <f>SUM(E154:H154)</f>
        <v>33000</v>
      </c>
    </row>
    <row r="155" spans="1:9" ht="58.5" customHeight="1">
      <c r="A155" s="8"/>
      <c r="B155" s="8"/>
      <c r="C155" s="44" t="s">
        <v>7</v>
      </c>
      <c r="D155" s="45"/>
      <c r="E155" s="46">
        <v>33000</v>
      </c>
      <c r="F155" s="46"/>
      <c r="G155" s="46"/>
      <c r="H155" s="22">
        <f>SUM(H156)</f>
        <v>0</v>
      </c>
      <c r="I155" s="35">
        <f>SUM(E155:H155)</f>
        <v>33000</v>
      </c>
    </row>
    <row r="156" spans="1:9" ht="58.5" customHeight="1">
      <c r="A156" s="8"/>
      <c r="B156" s="8"/>
      <c r="C156" s="53" t="s">
        <v>162</v>
      </c>
      <c r="D156" s="54"/>
      <c r="E156" s="58">
        <v>33000</v>
      </c>
      <c r="F156" s="58"/>
      <c r="G156" s="58"/>
      <c r="H156" s="12">
        <v>0</v>
      </c>
      <c r="I156" s="30">
        <f>SUM(E156:H156)</f>
        <v>33000</v>
      </c>
    </row>
    <row r="157" spans="1:9" ht="58.5" customHeight="1">
      <c r="A157" s="64"/>
      <c r="B157" s="64"/>
      <c r="C157" s="64"/>
      <c r="D157" s="65"/>
      <c r="E157" s="65"/>
      <c r="F157" s="65"/>
      <c r="G157" s="65"/>
      <c r="H157" s="37"/>
      <c r="I157" s="37"/>
    </row>
    <row r="158" spans="1:9" ht="58.5" customHeight="1">
      <c r="A158" s="66" t="s">
        <v>22</v>
      </c>
      <c r="B158" s="67"/>
      <c r="C158" s="67"/>
      <c r="D158" s="68"/>
      <c r="E158" s="69">
        <f>SUM(E7+E72+E84+E92+E99+E124+E128+E141+E146+E150+E80+E3)</f>
        <v>31017124</v>
      </c>
      <c r="F158" s="69"/>
      <c r="G158" s="69"/>
      <c r="H158" s="20">
        <f>SUM(H7+H72+H84+H92+H99+H124+H128+H141+H146+H150+H80+H3)</f>
        <v>-142190</v>
      </c>
      <c r="I158" s="20">
        <f t="shared" si="1"/>
        <v>30874934</v>
      </c>
    </row>
    <row r="159" ht="26.25" customHeight="1">
      <c r="D159"/>
    </row>
    <row r="160" ht="12.75">
      <c r="D160"/>
    </row>
    <row r="161" spans="1:4" ht="3.75" customHeight="1">
      <c r="A161" s="96"/>
      <c r="B161" s="96"/>
      <c r="C161" s="96"/>
      <c r="D161" s="96"/>
    </row>
    <row r="162" ht="24.75" customHeight="1">
      <c r="D162"/>
    </row>
    <row r="163" ht="40.5" customHeight="1">
      <c r="D163"/>
    </row>
    <row r="164" ht="5.25" customHeight="1">
      <c r="D164"/>
    </row>
    <row r="165" ht="5.25" customHeight="1">
      <c r="D165"/>
    </row>
    <row r="166" ht="5.25" customHeight="1">
      <c r="D166"/>
    </row>
    <row r="167" ht="5.25" customHeight="1">
      <c r="D167"/>
    </row>
    <row r="168" ht="5.25" customHeight="1">
      <c r="D168"/>
    </row>
    <row r="169" ht="5.25" customHeight="1">
      <c r="D169"/>
    </row>
    <row r="170" ht="5.25" customHeight="1">
      <c r="D170"/>
    </row>
    <row r="171" ht="5.25" customHeight="1">
      <c r="D171"/>
    </row>
    <row r="172" ht="5.25" customHeight="1">
      <c r="D172"/>
    </row>
    <row r="173" ht="31.5" customHeight="1">
      <c r="D173"/>
    </row>
    <row r="174" ht="5.25" customHeight="1">
      <c r="D174"/>
    </row>
    <row r="175" ht="5.25" customHeight="1">
      <c r="D175"/>
    </row>
    <row r="176" ht="5.25" customHeight="1">
      <c r="D176"/>
    </row>
    <row r="177" ht="39" customHeight="1">
      <c r="D177"/>
    </row>
    <row r="178" ht="5.25" customHeight="1">
      <c r="D178"/>
    </row>
    <row r="179" ht="27.75" customHeight="1">
      <c r="D179"/>
    </row>
    <row r="180" ht="5.25" customHeight="1">
      <c r="D180"/>
    </row>
    <row r="181" ht="5.25" customHeight="1">
      <c r="D181"/>
    </row>
    <row r="182" ht="5.25" customHeight="1">
      <c r="D182"/>
    </row>
    <row r="183" ht="5.25" customHeight="1">
      <c r="D183"/>
    </row>
    <row r="184" ht="48.75" customHeight="1">
      <c r="D184"/>
    </row>
    <row r="185" ht="30.75" customHeight="1">
      <c r="D185"/>
    </row>
    <row r="186" ht="114.75" customHeight="1">
      <c r="D186"/>
    </row>
    <row r="187" ht="5.25" customHeight="1">
      <c r="D187"/>
    </row>
    <row r="188" ht="5.25" customHeight="1">
      <c r="D188"/>
    </row>
    <row r="189" ht="100.5" customHeight="1">
      <c r="D189"/>
    </row>
    <row r="190" ht="95.25" customHeight="1">
      <c r="D190"/>
    </row>
    <row r="191" ht="5.25" customHeight="1">
      <c r="D191"/>
    </row>
    <row r="192" ht="102.75" customHeight="1">
      <c r="D192"/>
    </row>
    <row r="193" ht="5.25" customHeight="1">
      <c r="D193"/>
    </row>
    <row r="194" ht="81.75" customHeight="1">
      <c r="D194"/>
    </row>
    <row r="195" ht="36.75" customHeight="1">
      <c r="D195"/>
    </row>
    <row r="196" ht="5.25" customHeight="1">
      <c r="D196"/>
    </row>
    <row r="197" ht="110.25" customHeight="1">
      <c r="D197"/>
    </row>
    <row r="198" ht="5.25" customHeight="1">
      <c r="D198"/>
    </row>
    <row r="199" ht="113.25" customHeight="1">
      <c r="D199"/>
    </row>
    <row r="200" ht="5.25" customHeight="1">
      <c r="D200"/>
    </row>
    <row r="201" ht="84.75" customHeight="1">
      <c r="D201"/>
    </row>
    <row r="202" ht="5.25" customHeight="1">
      <c r="D202"/>
    </row>
    <row r="203" ht="5.25" customHeight="1">
      <c r="D203"/>
    </row>
    <row r="204" ht="5.25" customHeight="1">
      <c r="D204"/>
    </row>
    <row r="205" ht="48.75" customHeight="1">
      <c r="D205"/>
    </row>
    <row r="206" ht="5.25" customHeight="1">
      <c r="D206"/>
    </row>
    <row r="207" ht="5.25" customHeight="1">
      <c r="D207"/>
    </row>
    <row r="208" ht="5.25" customHeight="1">
      <c r="D208"/>
    </row>
    <row r="209" ht="5.25" customHeight="1">
      <c r="D209"/>
    </row>
    <row r="210" ht="5.25" customHeight="1">
      <c r="D210"/>
    </row>
    <row r="211" ht="5.25" customHeight="1">
      <c r="D211"/>
    </row>
    <row r="212" ht="5.25" customHeight="1">
      <c r="D212"/>
    </row>
    <row r="213" ht="5.25" customHeight="1">
      <c r="D213"/>
    </row>
    <row r="214" ht="5.25" customHeight="1">
      <c r="D214"/>
    </row>
    <row r="215" ht="5.25" customHeight="1">
      <c r="D215"/>
    </row>
    <row r="216" spans="1:9" ht="24.75" customHeight="1">
      <c r="A216" s="102"/>
      <c r="B216" s="102"/>
      <c r="C216" s="102"/>
      <c r="D216" s="102"/>
      <c r="E216" s="102"/>
      <c r="F216" s="102"/>
      <c r="G216" s="102"/>
      <c r="H216" s="102"/>
      <c r="I216" s="102"/>
    </row>
    <row r="217" spans="1:9" ht="22.5" customHeight="1">
      <c r="A217" s="43">
        <v>10</v>
      </c>
      <c r="B217" s="43"/>
      <c r="C217" s="43"/>
      <c r="D217" s="43"/>
      <c r="E217" s="43"/>
      <c r="F217" s="43"/>
      <c r="G217" s="43"/>
      <c r="H217" s="43"/>
      <c r="I217" s="43"/>
    </row>
    <row r="218" ht="5.25" customHeight="1">
      <c r="D218"/>
    </row>
    <row r="219" ht="5.25" customHeight="1">
      <c r="D219"/>
    </row>
    <row r="220" ht="5.25" customHeight="1">
      <c r="D220"/>
    </row>
    <row r="221" ht="5.25" customHeight="1">
      <c r="D221"/>
    </row>
    <row r="222" ht="5.25" customHeight="1">
      <c r="D222"/>
    </row>
    <row r="223" ht="5.25" customHeight="1">
      <c r="D223"/>
    </row>
    <row r="224" ht="5.25" customHeight="1">
      <c r="D224"/>
    </row>
    <row r="225" ht="5.25" customHeight="1">
      <c r="D225"/>
    </row>
    <row r="226" ht="5.25" customHeight="1">
      <c r="D226"/>
    </row>
    <row r="227" ht="5.25" customHeight="1">
      <c r="D227"/>
    </row>
    <row r="228" ht="5.25" customHeight="1">
      <c r="D228"/>
    </row>
    <row r="229" ht="5.25" customHeight="1">
      <c r="D229"/>
    </row>
    <row r="230" ht="5.25" customHeight="1">
      <c r="D230"/>
    </row>
    <row r="231" ht="5.25" customHeight="1">
      <c r="D231"/>
    </row>
    <row r="232" ht="5.25" customHeight="1">
      <c r="D232"/>
    </row>
    <row r="233" ht="5.25" customHeight="1">
      <c r="D233"/>
    </row>
    <row r="234" ht="5.25" customHeight="1">
      <c r="D234"/>
    </row>
    <row r="235" ht="5.25" customHeight="1">
      <c r="D235"/>
    </row>
    <row r="236" ht="5.25" customHeight="1">
      <c r="D236"/>
    </row>
    <row r="237" ht="5.25" customHeight="1">
      <c r="D237"/>
    </row>
    <row r="238" ht="5.25" customHeight="1">
      <c r="D238"/>
    </row>
    <row r="239" ht="5.25" customHeight="1">
      <c r="D239"/>
    </row>
    <row r="240" ht="5.25" customHeight="1">
      <c r="D240"/>
    </row>
    <row r="241" ht="5.25" customHeight="1">
      <c r="D241"/>
    </row>
    <row r="242" ht="5.25" customHeight="1">
      <c r="D242"/>
    </row>
    <row r="243" ht="5.25" customHeight="1">
      <c r="D243"/>
    </row>
    <row r="244" ht="5.25" customHeight="1">
      <c r="D244"/>
    </row>
    <row r="245" ht="5.25" customHeight="1">
      <c r="D245"/>
    </row>
    <row r="246" ht="5.25" customHeight="1">
      <c r="D246"/>
    </row>
    <row r="247" ht="5.25" customHeight="1">
      <c r="D247"/>
    </row>
    <row r="248" ht="5.25" customHeight="1">
      <c r="D248"/>
    </row>
    <row r="249" ht="5.25" customHeight="1">
      <c r="D249"/>
    </row>
    <row r="250" ht="5.25" customHeight="1">
      <c r="D250"/>
    </row>
    <row r="251" ht="5.25" customHeight="1">
      <c r="D251"/>
    </row>
    <row r="252" ht="5.25" customHeight="1">
      <c r="D252"/>
    </row>
    <row r="253" ht="5.25" customHeight="1">
      <c r="D253"/>
    </row>
    <row r="254" ht="5.25" customHeight="1">
      <c r="D254"/>
    </row>
    <row r="255" ht="5.25" customHeight="1">
      <c r="D255"/>
    </row>
    <row r="256" ht="5.25" customHeight="1">
      <c r="D256"/>
    </row>
    <row r="257" ht="5.25" customHeight="1">
      <c r="D257"/>
    </row>
    <row r="258" ht="5.25" customHeight="1">
      <c r="D258"/>
    </row>
    <row r="259" ht="5.25" customHeight="1">
      <c r="D259"/>
    </row>
    <row r="260" ht="5.25" customHeight="1">
      <c r="D260"/>
    </row>
    <row r="261" ht="5.25" customHeight="1">
      <c r="D261"/>
    </row>
    <row r="262" ht="5.25" customHeight="1">
      <c r="D262"/>
    </row>
    <row r="263" ht="5.25" customHeight="1">
      <c r="D263"/>
    </row>
    <row r="264" ht="5.25" customHeight="1">
      <c r="D264"/>
    </row>
    <row r="265" ht="5.25" customHeight="1">
      <c r="D265"/>
    </row>
    <row r="266" ht="5.25" customHeight="1">
      <c r="D266"/>
    </row>
    <row r="267" ht="5.25" customHeight="1">
      <c r="D267"/>
    </row>
    <row r="268" ht="5.25" customHeight="1">
      <c r="D268"/>
    </row>
    <row r="269" ht="5.25" customHeight="1">
      <c r="D269"/>
    </row>
    <row r="270" ht="5.25" customHeight="1">
      <c r="D270"/>
    </row>
    <row r="271" ht="5.25" customHeight="1">
      <c r="D271"/>
    </row>
    <row r="272" ht="5.25" customHeight="1">
      <c r="D272"/>
    </row>
    <row r="273" ht="5.25" customHeight="1">
      <c r="D273"/>
    </row>
    <row r="274" ht="5.25" customHeight="1">
      <c r="D274"/>
    </row>
    <row r="275" ht="5.25" customHeight="1">
      <c r="D275"/>
    </row>
    <row r="276" ht="5.25" customHeight="1">
      <c r="D276"/>
    </row>
    <row r="277" ht="5.25" customHeight="1">
      <c r="D277"/>
    </row>
    <row r="278" ht="5.25" customHeight="1">
      <c r="D278"/>
    </row>
    <row r="279" ht="5.25" customHeight="1">
      <c r="D279"/>
    </row>
    <row r="280" ht="5.25" customHeight="1">
      <c r="D280"/>
    </row>
    <row r="281" ht="5.25" customHeight="1">
      <c r="D281"/>
    </row>
    <row r="282" ht="5.25" customHeight="1">
      <c r="D282"/>
    </row>
    <row r="283" ht="5.25" customHeight="1">
      <c r="D283"/>
    </row>
    <row r="284" ht="5.25" customHeight="1">
      <c r="D284"/>
    </row>
    <row r="285" ht="5.25" customHeight="1">
      <c r="D285"/>
    </row>
    <row r="286" ht="5.25" customHeight="1">
      <c r="D286"/>
    </row>
    <row r="287" ht="5.25" customHeight="1">
      <c r="D287"/>
    </row>
    <row r="288" ht="5.25" customHeight="1">
      <c r="D288"/>
    </row>
    <row r="289" ht="5.25" customHeight="1">
      <c r="D289"/>
    </row>
    <row r="290" ht="5.25" customHeight="1">
      <c r="D290"/>
    </row>
    <row r="291" ht="5.25" customHeight="1">
      <c r="D291"/>
    </row>
    <row r="292" ht="5.25" customHeight="1">
      <c r="D292"/>
    </row>
    <row r="293" ht="5.25" customHeight="1">
      <c r="D293"/>
    </row>
    <row r="294" ht="5.25" customHeight="1">
      <c r="D294"/>
    </row>
    <row r="295" ht="5.25" customHeight="1">
      <c r="D295"/>
    </row>
    <row r="296" ht="5.25" customHeight="1">
      <c r="D296"/>
    </row>
    <row r="297" ht="5.25" customHeight="1">
      <c r="D297"/>
    </row>
    <row r="298" ht="5.25" customHeight="1">
      <c r="D298"/>
    </row>
    <row r="299" ht="5.25" customHeight="1">
      <c r="D299"/>
    </row>
    <row r="300" ht="5.25" customHeight="1">
      <c r="D300"/>
    </row>
    <row r="301" ht="5.25" customHeight="1">
      <c r="D301"/>
    </row>
    <row r="302" ht="5.25" customHeight="1">
      <c r="D302"/>
    </row>
    <row r="303" ht="5.25" customHeight="1">
      <c r="D303"/>
    </row>
    <row r="304" ht="5.25" customHeight="1">
      <c r="D304"/>
    </row>
    <row r="305" ht="5.25" customHeight="1">
      <c r="D305"/>
    </row>
    <row r="306" ht="5.25" customHeight="1">
      <c r="D306"/>
    </row>
    <row r="307" ht="5.25" customHeight="1">
      <c r="D307"/>
    </row>
    <row r="308" ht="5.25" customHeight="1">
      <c r="D308"/>
    </row>
    <row r="309" ht="5.25" customHeight="1">
      <c r="D309"/>
    </row>
    <row r="310" ht="5.25" customHeight="1">
      <c r="D310"/>
    </row>
    <row r="311" ht="5.25" customHeight="1">
      <c r="D311"/>
    </row>
    <row r="312" ht="5.25" customHeight="1">
      <c r="D312"/>
    </row>
    <row r="313" ht="5.25" customHeight="1">
      <c r="D313"/>
    </row>
    <row r="314" ht="5.25" customHeight="1">
      <c r="D314"/>
    </row>
    <row r="315" ht="5.25" customHeight="1">
      <c r="D315"/>
    </row>
    <row r="316" ht="5.25" customHeight="1">
      <c r="D316"/>
    </row>
    <row r="317" ht="5.25" customHeight="1">
      <c r="D317"/>
    </row>
    <row r="318" ht="5.25" customHeight="1">
      <c r="D318"/>
    </row>
    <row r="319" ht="5.25" customHeight="1">
      <c r="D319"/>
    </row>
    <row r="320" ht="5.25" customHeight="1">
      <c r="D320"/>
    </row>
    <row r="321" ht="5.25" customHeight="1">
      <c r="D321"/>
    </row>
    <row r="322" ht="5.25" customHeight="1">
      <c r="D322"/>
    </row>
    <row r="323" ht="5.25" customHeight="1">
      <c r="D323"/>
    </row>
    <row r="324" ht="5.25" customHeight="1">
      <c r="D324"/>
    </row>
    <row r="325" ht="5.25" customHeight="1">
      <c r="D325"/>
    </row>
    <row r="326" ht="5.25" customHeight="1">
      <c r="D326"/>
    </row>
    <row r="327" ht="5.25" customHeight="1">
      <c r="D327"/>
    </row>
    <row r="328" ht="5.25" customHeight="1">
      <c r="D328"/>
    </row>
    <row r="329" ht="5.25" customHeight="1">
      <c r="D329"/>
    </row>
    <row r="330" ht="5.25" customHeight="1">
      <c r="D330"/>
    </row>
    <row r="331" ht="5.25" customHeight="1">
      <c r="D331"/>
    </row>
    <row r="332" ht="5.25" customHeight="1">
      <c r="D332"/>
    </row>
    <row r="333" ht="5.25" customHeight="1">
      <c r="D333"/>
    </row>
    <row r="334" ht="5.25" customHeight="1">
      <c r="D334"/>
    </row>
    <row r="335" ht="5.25" customHeight="1">
      <c r="D335"/>
    </row>
    <row r="336" ht="5.25" customHeight="1">
      <c r="D336"/>
    </row>
    <row r="337" ht="5.25" customHeight="1">
      <c r="D337"/>
    </row>
    <row r="338" ht="5.25" customHeight="1">
      <c r="D338"/>
    </row>
    <row r="339" ht="5.25" customHeight="1">
      <c r="D339"/>
    </row>
    <row r="340" ht="5.25" customHeight="1">
      <c r="D340"/>
    </row>
    <row r="341" ht="5.25" customHeight="1">
      <c r="D341"/>
    </row>
    <row r="342" ht="5.25" customHeight="1">
      <c r="D342"/>
    </row>
    <row r="343" ht="5.25" customHeight="1">
      <c r="D343"/>
    </row>
    <row r="344" ht="5.25" customHeight="1">
      <c r="D344"/>
    </row>
    <row r="345" ht="5.25" customHeight="1">
      <c r="D345"/>
    </row>
    <row r="346" ht="5.25" customHeight="1">
      <c r="D346"/>
    </row>
    <row r="347" ht="5.25" customHeight="1">
      <c r="D347"/>
    </row>
    <row r="348" ht="5.25" customHeight="1">
      <c r="D348"/>
    </row>
    <row r="349" ht="5.25" customHeight="1">
      <c r="D349"/>
    </row>
    <row r="350" ht="5.25" customHeight="1">
      <c r="D350"/>
    </row>
    <row r="351" ht="5.25" customHeight="1">
      <c r="D351"/>
    </row>
    <row r="352" ht="5.25" customHeight="1">
      <c r="D352"/>
    </row>
    <row r="353" ht="5.25" customHeight="1">
      <c r="D353"/>
    </row>
    <row r="354" ht="5.25" customHeight="1">
      <c r="D354"/>
    </row>
    <row r="355" ht="5.25" customHeight="1">
      <c r="D355"/>
    </row>
    <row r="356" ht="5.25" customHeight="1">
      <c r="D356"/>
    </row>
    <row r="357" ht="5.25" customHeight="1">
      <c r="D357"/>
    </row>
    <row r="358" ht="5.25" customHeight="1">
      <c r="D358"/>
    </row>
    <row r="359" ht="5.25" customHeight="1">
      <c r="D359"/>
    </row>
    <row r="360" ht="5.25" customHeight="1">
      <c r="D360"/>
    </row>
    <row r="361" ht="5.25" customHeight="1">
      <c r="D361"/>
    </row>
    <row r="362" ht="5.25" customHeight="1">
      <c r="D362"/>
    </row>
    <row r="363" ht="5.25" customHeight="1">
      <c r="D363"/>
    </row>
    <row r="364" ht="5.25" customHeight="1">
      <c r="D364"/>
    </row>
    <row r="365" ht="5.25" customHeight="1">
      <c r="D365"/>
    </row>
    <row r="366" ht="5.25" customHeight="1">
      <c r="D366"/>
    </row>
    <row r="367" ht="5.25" customHeight="1">
      <c r="D367"/>
    </row>
    <row r="368" ht="5.25" customHeight="1">
      <c r="D368"/>
    </row>
    <row r="369" ht="5.25" customHeight="1">
      <c r="D369"/>
    </row>
    <row r="370" ht="5.25" customHeight="1">
      <c r="D370"/>
    </row>
    <row r="371" ht="5.25" customHeight="1">
      <c r="D371"/>
    </row>
    <row r="372" ht="5.25" customHeight="1">
      <c r="D372"/>
    </row>
    <row r="373" ht="5.25" customHeight="1">
      <c r="D373"/>
    </row>
    <row r="374" ht="5.25" customHeight="1">
      <c r="D374"/>
    </row>
    <row r="375" ht="5.25" customHeight="1">
      <c r="D375"/>
    </row>
    <row r="376" ht="5.25" customHeight="1">
      <c r="D376"/>
    </row>
    <row r="377" ht="5.25" customHeight="1">
      <c r="D377"/>
    </row>
    <row r="378" ht="5.25" customHeight="1">
      <c r="D378"/>
    </row>
    <row r="379" ht="5.25" customHeight="1">
      <c r="D379"/>
    </row>
    <row r="380" ht="5.25" customHeight="1">
      <c r="D380"/>
    </row>
    <row r="381" ht="5.25" customHeight="1">
      <c r="D381"/>
    </row>
    <row r="382" ht="5.25" customHeight="1">
      <c r="D382"/>
    </row>
    <row r="383" ht="5.25" customHeight="1">
      <c r="D383"/>
    </row>
    <row r="384" ht="5.25" customHeight="1">
      <c r="D384"/>
    </row>
    <row r="385" ht="5.25" customHeight="1">
      <c r="D385"/>
    </row>
    <row r="386" ht="5.25" customHeight="1">
      <c r="D386"/>
    </row>
    <row r="387" ht="5.25" customHeight="1">
      <c r="D387"/>
    </row>
    <row r="388" ht="5.25" customHeight="1">
      <c r="D388"/>
    </row>
    <row r="389" ht="5.25" customHeight="1">
      <c r="D389"/>
    </row>
    <row r="390" ht="5.25" customHeight="1">
      <c r="D390"/>
    </row>
    <row r="391" ht="5.25" customHeight="1">
      <c r="D391"/>
    </row>
    <row r="392" ht="5.25" customHeight="1">
      <c r="D392"/>
    </row>
    <row r="393" ht="5.25" customHeight="1">
      <c r="D393"/>
    </row>
    <row r="394" ht="5.25" customHeight="1">
      <c r="D394"/>
    </row>
    <row r="395" ht="5.25" customHeight="1">
      <c r="D395"/>
    </row>
    <row r="396" ht="5.25" customHeight="1">
      <c r="D396"/>
    </row>
    <row r="397" ht="5.25" customHeight="1">
      <c r="D397"/>
    </row>
    <row r="398" ht="5.25" customHeight="1">
      <c r="D398"/>
    </row>
    <row r="399" ht="5.25" customHeight="1">
      <c r="D399"/>
    </row>
    <row r="400" ht="5.25" customHeight="1">
      <c r="D400"/>
    </row>
    <row r="401" ht="5.25" customHeight="1">
      <c r="D401"/>
    </row>
    <row r="402" ht="5.25" customHeight="1">
      <c r="D402"/>
    </row>
    <row r="403" ht="5.25" customHeight="1">
      <c r="D403"/>
    </row>
    <row r="404" ht="5.25" customHeight="1">
      <c r="D404"/>
    </row>
    <row r="405" ht="5.25" customHeight="1">
      <c r="D405"/>
    </row>
    <row r="406" ht="5.25" customHeight="1">
      <c r="D406"/>
    </row>
    <row r="407" ht="5.25" customHeight="1">
      <c r="D407"/>
    </row>
    <row r="408" ht="5.25" customHeight="1">
      <c r="D408"/>
    </row>
    <row r="409" ht="5.25" customHeight="1">
      <c r="D409"/>
    </row>
    <row r="410" ht="5.25" customHeight="1">
      <c r="D410"/>
    </row>
    <row r="411" ht="5.25" customHeight="1">
      <c r="D411"/>
    </row>
    <row r="412" ht="5.25" customHeight="1">
      <c r="D412"/>
    </row>
    <row r="413" ht="5.25" customHeight="1">
      <c r="D413"/>
    </row>
    <row r="414" ht="5.25" customHeight="1">
      <c r="D414"/>
    </row>
    <row r="415" ht="5.25" customHeight="1">
      <c r="D415"/>
    </row>
    <row r="416" ht="5.25" customHeight="1">
      <c r="D416"/>
    </row>
    <row r="417" ht="5.25" customHeight="1">
      <c r="D417"/>
    </row>
    <row r="418" ht="5.25" customHeight="1">
      <c r="D418"/>
    </row>
    <row r="419" ht="5.25" customHeight="1">
      <c r="D419"/>
    </row>
    <row r="420" ht="5.25" customHeight="1">
      <c r="D420"/>
    </row>
    <row r="421" ht="5.25" customHeight="1">
      <c r="D421"/>
    </row>
    <row r="422" ht="5.25" customHeight="1">
      <c r="D422"/>
    </row>
    <row r="423" ht="5.25" customHeight="1">
      <c r="D423"/>
    </row>
    <row r="424" ht="5.25" customHeight="1">
      <c r="D424"/>
    </row>
    <row r="425" ht="5.25" customHeight="1">
      <c r="D425"/>
    </row>
    <row r="426" ht="5.25" customHeight="1">
      <c r="D426"/>
    </row>
    <row r="427" ht="5.25" customHeight="1">
      <c r="D427"/>
    </row>
    <row r="428" ht="5.25" customHeight="1">
      <c r="D428"/>
    </row>
    <row r="429" ht="5.25" customHeight="1">
      <c r="D429"/>
    </row>
    <row r="430" ht="5.25" customHeight="1">
      <c r="D430"/>
    </row>
    <row r="431" ht="5.25" customHeight="1">
      <c r="D431"/>
    </row>
    <row r="432" ht="5.25" customHeight="1">
      <c r="D432"/>
    </row>
    <row r="433" ht="5.25" customHeight="1">
      <c r="D433"/>
    </row>
    <row r="434" ht="5.25" customHeight="1">
      <c r="D434"/>
    </row>
    <row r="435" ht="5.25" customHeight="1">
      <c r="D435"/>
    </row>
    <row r="436" ht="5.25" customHeight="1">
      <c r="D436"/>
    </row>
    <row r="437" ht="5.25" customHeight="1">
      <c r="D437"/>
    </row>
    <row r="438" ht="5.25" customHeight="1">
      <c r="D438"/>
    </row>
    <row r="439" ht="5.25" customHeight="1">
      <c r="D439"/>
    </row>
    <row r="440" ht="5.25" customHeight="1">
      <c r="D440"/>
    </row>
    <row r="441" ht="5.25" customHeight="1">
      <c r="D441"/>
    </row>
    <row r="442" ht="5.25" customHeight="1">
      <c r="D442"/>
    </row>
    <row r="443" ht="5.25" customHeight="1">
      <c r="D443"/>
    </row>
    <row r="444" ht="5.25" customHeight="1">
      <c r="D444"/>
    </row>
    <row r="445" ht="5.25" customHeight="1">
      <c r="D445"/>
    </row>
    <row r="446" ht="5.25" customHeight="1">
      <c r="D446"/>
    </row>
    <row r="447" ht="5.25" customHeight="1">
      <c r="D447"/>
    </row>
    <row r="448" ht="5.25" customHeight="1">
      <c r="D448"/>
    </row>
    <row r="449" ht="5.25" customHeight="1">
      <c r="D449"/>
    </row>
    <row r="450" ht="5.25" customHeight="1">
      <c r="D450"/>
    </row>
    <row r="451" ht="5.25" customHeight="1">
      <c r="D451"/>
    </row>
    <row r="452" ht="5.25" customHeight="1">
      <c r="D452"/>
    </row>
    <row r="453" ht="5.25" customHeight="1">
      <c r="D453"/>
    </row>
    <row r="454" ht="5.25" customHeight="1">
      <c r="D454"/>
    </row>
    <row r="455" ht="5.25" customHeight="1">
      <c r="D455"/>
    </row>
    <row r="456" ht="5.25" customHeight="1">
      <c r="D456"/>
    </row>
    <row r="457" ht="5.25" customHeight="1">
      <c r="D457"/>
    </row>
    <row r="458" ht="5.25" customHeight="1">
      <c r="D458"/>
    </row>
    <row r="459" ht="5.25" customHeight="1">
      <c r="D459"/>
    </row>
    <row r="460" ht="5.25" customHeight="1">
      <c r="D460"/>
    </row>
    <row r="461" ht="5.25" customHeight="1">
      <c r="D461"/>
    </row>
    <row r="462" ht="5.25" customHeight="1">
      <c r="D462"/>
    </row>
    <row r="463" ht="5.25" customHeight="1">
      <c r="D463"/>
    </row>
    <row r="464" ht="5.25" customHeight="1">
      <c r="D464"/>
    </row>
    <row r="465" ht="5.25" customHeight="1">
      <c r="D465"/>
    </row>
    <row r="466" ht="5.25" customHeight="1">
      <c r="D466"/>
    </row>
    <row r="467" ht="5.25" customHeight="1">
      <c r="D467"/>
    </row>
    <row r="468" ht="5.25" customHeight="1">
      <c r="D468"/>
    </row>
    <row r="469" ht="5.25" customHeight="1">
      <c r="D469"/>
    </row>
    <row r="470" ht="5.25" customHeight="1">
      <c r="D470"/>
    </row>
    <row r="471" ht="5.25" customHeight="1">
      <c r="D471"/>
    </row>
    <row r="472" ht="5.25" customHeight="1">
      <c r="D472"/>
    </row>
    <row r="473" ht="5.25" customHeight="1">
      <c r="D473"/>
    </row>
    <row r="474" ht="5.25" customHeight="1">
      <c r="D474"/>
    </row>
    <row r="475" ht="5.25" customHeight="1">
      <c r="D475"/>
    </row>
    <row r="476" ht="5.25" customHeight="1">
      <c r="D476"/>
    </row>
    <row r="477" ht="5.25" customHeight="1">
      <c r="D477"/>
    </row>
    <row r="478" ht="5.25" customHeight="1">
      <c r="D478"/>
    </row>
    <row r="479" ht="5.25" customHeight="1">
      <c r="D479"/>
    </row>
    <row r="480" ht="5.25" customHeight="1">
      <c r="D480"/>
    </row>
    <row r="481" ht="5.25" customHeight="1">
      <c r="D481"/>
    </row>
    <row r="482" ht="5.25" customHeight="1">
      <c r="D482"/>
    </row>
    <row r="483" ht="5.25" customHeight="1">
      <c r="D483"/>
    </row>
    <row r="484" ht="5.25" customHeight="1">
      <c r="D484"/>
    </row>
    <row r="485" ht="5.25" customHeight="1">
      <c r="D485"/>
    </row>
    <row r="486" ht="5.25" customHeight="1">
      <c r="D486"/>
    </row>
    <row r="487" ht="5.25" customHeight="1">
      <c r="D487"/>
    </row>
    <row r="488" ht="5.25" customHeight="1">
      <c r="D488"/>
    </row>
    <row r="489" ht="5.25" customHeight="1">
      <c r="D489"/>
    </row>
    <row r="490" ht="5.25" customHeight="1">
      <c r="D490"/>
    </row>
    <row r="491" ht="5.25" customHeight="1">
      <c r="D491"/>
    </row>
    <row r="492" ht="5.25" customHeight="1">
      <c r="D492"/>
    </row>
    <row r="493" ht="5.25" customHeight="1">
      <c r="D493"/>
    </row>
    <row r="494" ht="5.25" customHeight="1">
      <c r="D494"/>
    </row>
    <row r="495" ht="5.25" customHeight="1">
      <c r="D495"/>
    </row>
    <row r="496" ht="5.25" customHeight="1">
      <c r="D496"/>
    </row>
    <row r="497" ht="5.25" customHeight="1">
      <c r="D497"/>
    </row>
    <row r="498" ht="5.25" customHeight="1">
      <c r="D498"/>
    </row>
    <row r="499" ht="5.25" customHeight="1">
      <c r="D499"/>
    </row>
    <row r="500" ht="5.25" customHeight="1">
      <c r="D500"/>
    </row>
    <row r="501" ht="5.25" customHeight="1">
      <c r="D501"/>
    </row>
    <row r="502" ht="5.25" customHeight="1">
      <c r="D502"/>
    </row>
    <row r="503" ht="5.25" customHeight="1">
      <c r="D503"/>
    </row>
    <row r="504" ht="5.25" customHeight="1">
      <c r="D504"/>
    </row>
    <row r="505" ht="5.25" customHeight="1">
      <c r="D505"/>
    </row>
    <row r="506" ht="5.25" customHeight="1">
      <c r="D506"/>
    </row>
    <row r="507" ht="5.25" customHeight="1">
      <c r="D507"/>
    </row>
    <row r="508" ht="5.25" customHeight="1">
      <c r="D508"/>
    </row>
    <row r="509" ht="5.25" customHeight="1">
      <c r="D509"/>
    </row>
    <row r="510" ht="5.25" customHeight="1">
      <c r="D510"/>
    </row>
    <row r="511" ht="5.25" customHeight="1">
      <c r="D511"/>
    </row>
    <row r="512" ht="5.25" customHeight="1">
      <c r="D512"/>
    </row>
    <row r="513" ht="5.25" customHeight="1">
      <c r="D513"/>
    </row>
    <row r="514" ht="5.25" customHeight="1">
      <c r="D514"/>
    </row>
    <row r="515" ht="5.25" customHeight="1">
      <c r="D515"/>
    </row>
    <row r="516" ht="5.25" customHeight="1">
      <c r="D516"/>
    </row>
    <row r="517" ht="5.25" customHeight="1">
      <c r="D517"/>
    </row>
    <row r="518" ht="5.25" customHeight="1">
      <c r="D518"/>
    </row>
    <row r="519" ht="5.25" customHeight="1">
      <c r="D519"/>
    </row>
    <row r="520" ht="5.25" customHeight="1">
      <c r="D520"/>
    </row>
    <row r="521" ht="5.25" customHeight="1">
      <c r="D521"/>
    </row>
    <row r="522" ht="5.25" customHeight="1">
      <c r="D522"/>
    </row>
    <row r="523" ht="5.25" customHeight="1">
      <c r="D523"/>
    </row>
    <row r="524" ht="5.25" customHeight="1">
      <c r="D524"/>
    </row>
    <row r="525" ht="5.25" customHeight="1">
      <c r="D525"/>
    </row>
    <row r="526" ht="5.25" customHeight="1">
      <c r="D526"/>
    </row>
    <row r="527" ht="5.25" customHeight="1">
      <c r="D527"/>
    </row>
    <row r="528" ht="5.25" customHeight="1">
      <c r="D528"/>
    </row>
    <row r="529" ht="5.25" customHeight="1">
      <c r="D529"/>
    </row>
    <row r="530" ht="5.25" customHeight="1">
      <c r="D530"/>
    </row>
    <row r="531" ht="5.25" customHeight="1">
      <c r="D531"/>
    </row>
    <row r="532" ht="5.25" customHeight="1">
      <c r="D532"/>
    </row>
    <row r="533" ht="5.25" customHeight="1">
      <c r="D533"/>
    </row>
    <row r="534" ht="5.25" customHeight="1">
      <c r="D534"/>
    </row>
    <row r="535" ht="5.25" customHeight="1">
      <c r="D535"/>
    </row>
    <row r="536" ht="5.25" customHeight="1">
      <c r="D536"/>
    </row>
    <row r="537" ht="5.25" customHeight="1">
      <c r="D537"/>
    </row>
    <row r="538" ht="5.25" customHeight="1">
      <c r="D538"/>
    </row>
    <row r="539" ht="5.25" customHeight="1">
      <c r="D539"/>
    </row>
    <row r="540" ht="5.25" customHeight="1">
      <c r="D540"/>
    </row>
    <row r="541" ht="5.25" customHeight="1">
      <c r="D541"/>
    </row>
    <row r="542" ht="5.25" customHeight="1">
      <c r="D542"/>
    </row>
    <row r="543" ht="5.25" customHeight="1">
      <c r="D543"/>
    </row>
    <row r="544" ht="5.25" customHeight="1">
      <c r="D544"/>
    </row>
    <row r="545" ht="5.25" customHeight="1">
      <c r="D545"/>
    </row>
    <row r="546" ht="5.25" customHeight="1">
      <c r="D546"/>
    </row>
    <row r="547" ht="5.25" customHeight="1">
      <c r="D547"/>
    </row>
    <row r="548" ht="5.25" customHeight="1">
      <c r="D548"/>
    </row>
    <row r="549" ht="5.25" customHeight="1">
      <c r="D549"/>
    </row>
    <row r="550" ht="5.25" customHeight="1">
      <c r="D550"/>
    </row>
    <row r="551" ht="5.25" customHeight="1">
      <c r="D551"/>
    </row>
    <row r="552" ht="5.25" customHeight="1">
      <c r="D552"/>
    </row>
    <row r="553" ht="5.25" customHeight="1">
      <c r="D553"/>
    </row>
    <row r="554" ht="5.25" customHeight="1">
      <c r="D554"/>
    </row>
    <row r="555" ht="5.25" customHeight="1">
      <c r="D555"/>
    </row>
    <row r="556" ht="5.25" customHeight="1">
      <c r="D556"/>
    </row>
    <row r="557" ht="5.25" customHeight="1">
      <c r="D557"/>
    </row>
    <row r="558" ht="5.25" customHeight="1">
      <c r="D558"/>
    </row>
    <row r="559" ht="5.25" customHeight="1">
      <c r="D559"/>
    </row>
    <row r="560" ht="5.25" customHeight="1">
      <c r="D560"/>
    </row>
    <row r="561" ht="5.25" customHeight="1">
      <c r="D561"/>
    </row>
    <row r="562" ht="5.25" customHeight="1">
      <c r="D562"/>
    </row>
    <row r="563" ht="5.25" customHeight="1">
      <c r="D563"/>
    </row>
    <row r="564" ht="5.25" customHeight="1">
      <c r="D564"/>
    </row>
    <row r="565" ht="5.25" customHeight="1">
      <c r="D565"/>
    </row>
    <row r="566" ht="5.25" customHeight="1">
      <c r="D566"/>
    </row>
    <row r="567" ht="5.25" customHeight="1">
      <c r="D567"/>
    </row>
    <row r="568" ht="5.25" customHeight="1">
      <c r="D568"/>
    </row>
    <row r="569" ht="5.25" customHeight="1">
      <c r="D569"/>
    </row>
    <row r="570" ht="5.25" customHeight="1">
      <c r="D570"/>
    </row>
    <row r="571" ht="5.25" customHeight="1">
      <c r="D571"/>
    </row>
    <row r="572" ht="5.25" customHeight="1">
      <c r="D572"/>
    </row>
    <row r="573" ht="5.25" customHeight="1">
      <c r="D573"/>
    </row>
    <row r="574" ht="5.25" customHeight="1">
      <c r="D574"/>
    </row>
    <row r="575" ht="5.25" customHeight="1">
      <c r="D575"/>
    </row>
    <row r="576" ht="5.25" customHeight="1">
      <c r="D576"/>
    </row>
    <row r="577" ht="5.25" customHeight="1">
      <c r="D577"/>
    </row>
    <row r="578" ht="5.25" customHeight="1">
      <c r="D578"/>
    </row>
    <row r="579" ht="5.25" customHeight="1">
      <c r="D579"/>
    </row>
    <row r="580" ht="5.25" customHeight="1">
      <c r="D580"/>
    </row>
    <row r="581" ht="5.25" customHeight="1">
      <c r="D581"/>
    </row>
    <row r="582" ht="5.25" customHeight="1">
      <c r="D582"/>
    </row>
    <row r="583" ht="5.25" customHeight="1">
      <c r="D583"/>
    </row>
    <row r="584" ht="5.25" customHeight="1">
      <c r="D584"/>
    </row>
    <row r="585" ht="5.25" customHeight="1">
      <c r="D585"/>
    </row>
    <row r="586" ht="5.25" customHeight="1">
      <c r="D586"/>
    </row>
    <row r="587" ht="5.25" customHeight="1">
      <c r="D587"/>
    </row>
    <row r="588" ht="5.25" customHeight="1">
      <c r="D588"/>
    </row>
    <row r="589" ht="5.25" customHeight="1">
      <c r="D589"/>
    </row>
    <row r="590" ht="5.25" customHeight="1">
      <c r="D590"/>
    </row>
    <row r="591" ht="5.25" customHeight="1">
      <c r="D591"/>
    </row>
    <row r="592" ht="5.25" customHeight="1">
      <c r="D592"/>
    </row>
    <row r="593" ht="5.25" customHeight="1">
      <c r="D593"/>
    </row>
    <row r="594" ht="5.25" customHeight="1">
      <c r="D594"/>
    </row>
    <row r="595" ht="5.25" customHeight="1">
      <c r="D595"/>
    </row>
    <row r="596" ht="5.25" customHeight="1">
      <c r="D596"/>
    </row>
    <row r="597" ht="5.25" customHeight="1">
      <c r="D597"/>
    </row>
    <row r="598" ht="5.25" customHeight="1">
      <c r="D598"/>
    </row>
    <row r="599" ht="5.25" customHeight="1">
      <c r="D599"/>
    </row>
    <row r="600" ht="5.25" customHeight="1">
      <c r="D600"/>
    </row>
    <row r="601" ht="5.25" customHeight="1">
      <c r="D601"/>
    </row>
    <row r="602" ht="5.25" customHeight="1">
      <c r="D602"/>
    </row>
    <row r="603" ht="5.25" customHeight="1">
      <c r="D603"/>
    </row>
    <row r="604" ht="5.25" customHeight="1">
      <c r="D604"/>
    </row>
    <row r="605" ht="5.25" customHeight="1">
      <c r="D605"/>
    </row>
    <row r="606" ht="5.25" customHeight="1">
      <c r="D606"/>
    </row>
    <row r="607" ht="5.25" customHeight="1">
      <c r="D607"/>
    </row>
    <row r="608" ht="5.25" customHeight="1">
      <c r="D608"/>
    </row>
    <row r="609" ht="5.25" customHeight="1">
      <c r="D609"/>
    </row>
    <row r="610" ht="5.25" customHeight="1">
      <c r="D610"/>
    </row>
    <row r="611" ht="5.25" customHeight="1">
      <c r="D611"/>
    </row>
    <row r="612" ht="5.25" customHeight="1">
      <c r="D612"/>
    </row>
    <row r="613" ht="5.25" customHeight="1">
      <c r="D613"/>
    </row>
    <row r="614" ht="5.25" customHeight="1">
      <c r="D614"/>
    </row>
    <row r="615" ht="5.25" customHeight="1">
      <c r="D615"/>
    </row>
    <row r="616" ht="5.25" customHeight="1">
      <c r="D616"/>
    </row>
    <row r="617" ht="5.25" customHeight="1">
      <c r="D617"/>
    </row>
    <row r="618" ht="5.25" customHeight="1">
      <c r="D618"/>
    </row>
    <row r="619" ht="5.25" customHeight="1">
      <c r="D619"/>
    </row>
    <row r="620" ht="5.25" customHeight="1">
      <c r="D620"/>
    </row>
    <row r="621" ht="5.25" customHeight="1">
      <c r="D621"/>
    </row>
    <row r="622" ht="5.25" customHeight="1">
      <c r="D622"/>
    </row>
    <row r="623" ht="5.25" customHeight="1">
      <c r="D623"/>
    </row>
    <row r="624" ht="5.25" customHeight="1">
      <c r="D624"/>
    </row>
    <row r="625" ht="5.25" customHeight="1">
      <c r="D625"/>
    </row>
    <row r="626" ht="5.25" customHeight="1">
      <c r="D626"/>
    </row>
    <row r="627" ht="5.25" customHeight="1">
      <c r="D627"/>
    </row>
    <row r="628" ht="5.25" customHeight="1">
      <c r="D628"/>
    </row>
    <row r="629" ht="5.25" customHeight="1">
      <c r="D629"/>
    </row>
    <row r="630" ht="5.25" customHeight="1">
      <c r="D630"/>
    </row>
    <row r="631" ht="5.25" customHeight="1">
      <c r="D631"/>
    </row>
    <row r="632" ht="5.25" customHeight="1">
      <c r="D632"/>
    </row>
    <row r="633" ht="5.25" customHeight="1">
      <c r="D633"/>
    </row>
    <row r="634" ht="5.25" customHeight="1">
      <c r="D634"/>
    </row>
    <row r="635" ht="5.25" customHeight="1">
      <c r="D635"/>
    </row>
    <row r="636" ht="5.25" customHeight="1">
      <c r="D636"/>
    </row>
    <row r="637" ht="5.25" customHeight="1">
      <c r="D637"/>
    </row>
    <row r="638" ht="5.25" customHeight="1">
      <c r="D638"/>
    </row>
    <row r="639" ht="5.25" customHeight="1">
      <c r="D639"/>
    </row>
    <row r="640" ht="5.25" customHeight="1">
      <c r="D640"/>
    </row>
    <row r="641" ht="5.25" customHeight="1">
      <c r="D641"/>
    </row>
    <row r="642" ht="5.25" customHeight="1">
      <c r="D642"/>
    </row>
    <row r="643" ht="5.25" customHeight="1">
      <c r="D643"/>
    </row>
    <row r="644" ht="5.25" customHeight="1">
      <c r="D644"/>
    </row>
    <row r="645" ht="5.25" customHeight="1">
      <c r="D645"/>
    </row>
    <row r="646" ht="5.25" customHeight="1">
      <c r="D646"/>
    </row>
    <row r="647" ht="5.25" customHeight="1">
      <c r="D647"/>
    </row>
    <row r="648" ht="5.25" customHeight="1">
      <c r="D648"/>
    </row>
    <row r="649" ht="5.25" customHeight="1">
      <c r="D649"/>
    </row>
    <row r="650" ht="5.25" customHeight="1">
      <c r="D650"/>
    </row>
    <row r="651" ht="5.25" customHeight="1">
      <c r="D651"/>
    </row>
    <row r="652" ht="5.25" customHeight="1">
      <c r="D652"/>
    </row>
    <row r="653" ht="5.25" customHeight="1">
      <c r="D653"/>
    </row>
    <row r="654" ht="5.25" customHeight="1">
      <c r="D654"/>
    </row>
    <row r="655" ht="5.25" customHeight="1">
      <c r="D655"/>
    </row>
    <row r="656" ht="5.25" customHeight="1">
      <c r="D656"/>
    </row>
    <row r="657" ht="5.25" customHeight="1">
      <c r="D657"/>
    </row>
    <row r="658" ht="5.25" customHeight="1">
      <c r="D658"/>
    </row>
    <row r="659" ht="5.25" customHeight="1">
      <c r="D659"/>
    </row>
    <row r="660" ht="5.25" customHeight="1">
      <c r="D660"/>
    </row>
    <row r="661" ht="5.25" customHeight="1">
      <c r="D661"/>
    </row>
    <row r="662" ht="5.25" customHeight="1">
      <c r="D662"/>
    </row>
    <row r="663" ht="5.25" customHeight="1">
      <c r="D663"/>
    </row>
    <row r="664" ht="5.25" customHeight="1">
      <c r="D664"/>
    </row>
    <row r="665" ht="5.25" customHeight="1">
      <c r="D665"/>
    </row>
    <row r="666" ht="5.25" customHeight="1">
      <c r="D666"/>
    </row>
    <row r="667" ht="5.25" customHeight="1">
      <c r="D667"/>
    </row>
    <row r="668" ht="5.25" customHeight="1">
      <c r="D668"/>
    </row>
    <row r="669" ht="5.25" customHeight="1">
      <c r="D669"/>
    </row>
    <row r="670" ht="5.25" customHeight="1">
      <c r="D670"/>
    </row>
    <row r="671" ht="5.25" customHeight="1">
      <c r="D671"/>
    </row>
    <row r="672" ht="5.25" customHeight="1">
      <c r="D672"/>
    </row>
    <row r="673" ht="5.25" customHeight="1">
      <c r="D673"/>
    </row>
    <row r="674" ht="5.25" customHeight="1">
      <c r="D674"/>
    </row>
    <row r="675" ht="5.25" customHeight="1">
      <c r="D675"/>
    </row>
    <row r="676" ht="5.25" customHeight="1">
      <c r="D676"/>
    </row>
    <row r="677" ht="5.25" customHeight="1">
      <c r="D677"/>
    </row>
    <row r="678" ht="5.25" customHeight="1">
      <c r="D678"/>
    </row>
    <row r="679" ht="5.25" customHeight="1">
      <c r="D679"/>
    </row>
    <row r="680" ht="5.25" customHeight="1">
      <c r="D680"/>
    </row>
    <row r="681" ht="5.25" customHeight="1">
      <c r="D681"/>
    </row>
    <row r="682" ht="5.25" customHeight="1">
      <c r="D682"/>
    </row>
    <row r="683" ht="5.25" customHeight="1">
      <c r="D683"/>
    </row>
    <row r="684" ht="5.25" customHeight="1">
      <c r="D684"/>
    </row>
    <row r="685" ht="5.25" customHeight="1">
      <c r="D685"/>
    </row>
    <row r="686" ht="5.25" customHeight="1">
      <c r="D686"/>
    </row>
    <row r="687" ht="5.25" customHeight="1">
      <c r="D687"/>
    </row>
    <row r="688" ht="5.25" customHeight="1">
      <c r="D688"/>
    </row>
    <row r="689" ht="5.25" customHeight="1">
      <c r="D689"/>
    </row>
    <row r="690" ht="5.25" customHeight="1">
      <c r="D690"/>
    </row>
    <row r="691" ht="5.25" customHeight="1">
      <c r="D691"/>
    </row>
    <row r="692" ht="5.25" customHeight="1">
      <c r="D692"/>
    </row>
    <row r="693" ht="5.25" customHeight="1">
      <c r="D693"/>
    </row>
    <row r="694" ht="5.25" customHeight="1">
      <c r="D694"/>
    </row>
    <row r="695" ht="5.25" customHeight="1">
      <c r="D695"/>
    </row>
    <row r="696" ht="5.25" customHeight="1">
      <c r="D696"/>
    </row>
    <row r="697" ht="5.25" customHeight="1">
      <c r="D697"/>
    </row>
    <row r="698" ht="5.25" customHeight="1">
      <c r="D698"/>
    </row>
    <row r="699" ht="5.25" customHeight="1">
      <c r="D699"/>
    </row>
    <row r="700" ht="5.25" customHeight="1">
      <c r="D700"/>
    </row>
    <row r="701" ht="5.25" customHeight="1">
      <c r="D701"/>
    </row>
    <row r="702" ht="5.25" customHeight="1">
      <c r="D702"/>
    </row>
    <row r="703" ht="5.25" customHeight="1">
      <c r="D703"/>
    </row>
    <row r="704" ht="5.25" customHeight="1">
      <c r="D704"/>
    </row>
    <row r="705" ht="5.25" customHeight="1">
      <c r="D705"/>
    </row>
    <row r="706" ht="5.25" customHeight="1">
      <c r="D706"/>
    </row>
    <row r="707" ht="5.25" customHeight="1">
      <c r="D707"/>
    </row>
    <row r="708" ht="5.25" customHeight="1">
      <c r="D708"/>
    </row>
    <row r="709" ht="5.25" customHeight="1">
      <c r="D709"/>
    </row>
    <row r="710" ht="5.25" customHeight="1">
      <c r="D710"/>
    </row>
    <row r="711" ht="5.25" customHeight="1">
      <c r="D711"/>
    </row>
    <row r="712" ht="5.25" customHeight="1">
      <c r="D712"/>
    </row>
    <row r="713" ht="5.25" customHeight="1">
      <c r="D713"/>
    </row>
    <row r="714" ht="5.25" customHeight="1">
      <c r="D714"/>
    </row>
    <row r="715" ht="5.25" customHeight="1">
      <c r="D715"/>
    </row>
    <row r="716" ht="5.25" customHeight="1">
      <c r="D716"/>
    </row>
    <row r="717" ht="5.25" customHeight="1">
      <c r="D717"/>
    </row>
    <row r="718" ht="5.25" customHeight="1">
      <c r="D718"/>
    </row>
    <row r="719" ht="5.25" customHeight="1">
      <c r="D719"/>
    </row>
    <row r="720" ht="5.25" customHeight="1">
      <c r="D720"/>
    </row>
    <row r="721" ht="5.25" customHeight="1">
      <c r="D721"/>
    </row>
    <row r="722" ht="5.25" customHeight="1">
      <c r="D722"/>
    </row>
    <row r="723" ht="5.25" customHeight="1">
      <c r="D723"/>
    </row>
    <row r="724" ht="5.25" customHeight="1">
      <c r="D724"/>
    </row>
    <row r="725" ht="5.25" customHeight="1">
      <c r="D725"/>
    </row>
    <row r="726" ht="5.25" customHeight="1">
      <c r="D726"/>
    </row>
    <row r="727" ht="5.25" customHeight="1">
      <c r="D727"/>
    </row>
    <row r="728" ht="5.25" customHeight="1">
      <c r="D728"/>
    </row>
    <row r="729" ht="5.25" customHeight="1">
      <c r="D729"/>
    </row>
    <row r="730" ht="5.25" customHeight="1">
      <c r="D730"/>
    </row>
    <row r="731" ht="5.25" customHeight="1">
      <c r="D731"/>
    </row>
    <row r="732" ht="5.25" customHeight="1">
      <c r="D732"/>
    </row>
    <row r="733" ht="5.25" customHeight="1">
      <c r="D733"/>
    </row>
    <row r="734" ht="5.25" customHeight="1">
      <c r="D734"/>
    </row>
    <row r="735" ht="5.25" customHeight="1">
      <c r="D735"/>
    </row>
    <row r="736" ht="5.25" customHeight="1">
      <c r="D736"/>
    </row>
    <row r="737" ht="5.25" customHeight="1">
      <c r="D737"/>
    </row>
    <row r="738" ht="5.25" customHeight="1">
      <c r="D738"/>
    </row>
    <row r="739" ht="5.25" customHeight="1">
      <c r="D739"/>
    </row>
    <row r="740" ht="5.25" customHeight="1">
      <c r="D740"/>
    </row>
    <row r="741" ht="5.25" customHeight="1">
      <c r="D741"/>
    </row>
    <row r="742" ht="5.25" customHeight="1">
      <c r="D742"/>
    </row>
    <row r="743" ht="5.25" customHeight="1">
      <c r="D743"/>
    </row>
    <row r="744" ht="5.25" customHeight="1">
      <c r="D744"/>
    </row>
    <row r="745" ht="5.25" customHeight="1">
      <c r="D745"/>
    </row>
    <row r="746" ht="5.25" customHeight="1">
      <c r="D746"/>
    </row>
    <row r="747" ht="5.25" customHeight="1">
      <c r="D747"/>
    </row>
    <row r="748" ht="5.25" customHeight="1">
      <c r="D748"/>
    </row>
    <row r="749" ht="5.25" customHeight="1">
      <c r="D749"/>
    </row>
    <row r="750" ht="5.25" customHeight="1">
      <c r="D750"/>
    </row>
    <row r="751" ht="5.25" customHeight="1">
      <c r="D751"/>
    </row>
    <row r="752" ht="5.25" customHeight="1">
      <c r="D752"/>
    </row>
    <row r="753" ht="5.25" customHeight="1">
      <c r="D753"/>
    </row>
    <row r="754" ht="5.25" customHeight="1">
      <c r="D754"/>
    </row>
    <row r="755" ht="5.25" customHeight="1">
      <c r="D755"/>
    </row>
    <row r="756" ht="5.25" customHeight="1">
      <c r="D756"/>
    </row>
    <row r="757" ht="5.25" customHeight="1">
      <c r="D757"/>
    </row>
    <row r="758" ht="5.25" customHeight="1">
      <c r="D758"/>
    </row>
    <row r="759" ht="5.25" customHeight="1">
      <c r="D759"/>
    </row>
    <row r="760" ht="5.25" customHeight="1">
      <c r="D760"/>
    </row>
    <row r="761" ht="5.25" customHeight="1">
      <c r="D761"/>
    </row>
    <row r="762" ht="5.25" customHeight="1">
      <c r="D762"/>
    </row>
    <row r="763" ht="5.25" customHeight="1">
      <c r="D763"/>
    </row>
    <row r="764" ht="5.25" customHeight="1">
      <c r="D764"/>
    </row>
    <row r="765" ht="5.25" customHeight="1">
      <c r="D765"/>
    </row>
    <row r="766" ht="5.25" customHeight="1">
      <c r="D766"/>
    </row>
    <row r="767" ht="5.25" customHeight="1">
      <c r="D767"/>
    </row>
    <row r="768" ht="5.25" customHeight="1">
      <c r="D768"/>
    </row>
    <row r="769" ht="5.25" customHeight="1">
      <c r="D769"/>
    </row>
    <row r="770" ht="5.25" customHeight="1">
      <c r="D770"/>
    </row>
    <row r="771" ht="5.25" customHeight="1">
      <c r="D771"/>
    </row>
    <row r="772" ht="5.25" customHeight="1">
      <c r="D772"/>
    </row>
    <row r="773" ht="5.25" customHeight="1">
      <c r="D773"/>
    </row>
    <row r="774" ht="5.25" customHeight="1">
      <c r="D774"/>
    </row>
    <row r="775" ht="5.25" customHeight="1">
      <c r="D775"/>
    </row>
    <row r="776" ht="5.25" customHeight="1">
      <c r="D776"/>
    </row>
    <row r="777" ht="5.25" customHeight="1">
      <c r="D777"/>
    </row>
    <row r="778" ht="5.25" customHeight="1">
      <c r="D778"/>
    </row>
    <row r="779" ht="5.25" customHeight="1">
      <c r="D779"/>
    </row>
    <row r="780" ht="5.25" customHeight="1">
      <c r="D780"/>
    </row>
    <row r="781" ht="5.25" customHeight="1">
      <c r="D781"/>
    </row>
    <row r="782" ht="5.25" customHeight="1">
      <c r="D782"/>
    </row>
    <row r="783" ht="5.25" customHeight="1">
      <c r="D783"/>
    </row>
    <row r="784" ht="5.25" customHeight="1">
      <c r="D784"/>
    </row>
    <row r="785" ht="5.25" customHeight="1">
      <c r="D785"/>
    </row>
    <row r="786" ht="5.25" customHeight="1">
      <c r="D786"/>
    </row>
    <row r="787" ht="5.25" customHeight="1">
      <c r="D787"/>
    </row>
    <row r="788" ht="5.25" customHeight="1">
      <c r="D788"/>
    </row>
    <row r="789" ht="5.25" customHeight="1">
      <c r="D789"/>
    </row>
    <row r="790" ht="5.25" customHeight="1">
      <c r="D790"/>
    </row>
    <row r="791" ht="5.25" customHeight="1">
      <c r="D791"/>
    </row>
    <row r="792" ht="5.25" customHeight="1">
      <c r="D792"/>
    </row>
    <row r="793" ht="5.25" customHeight="1">
      <c r="D793"/>
    </row>
    <row r="794" ht="5.25" customHeight="1">
      <c r="D794"/>
    </row>
    <row r="795" ht="5.25" customHeight="1">
      <c r="D795"/>
    </row>
    <row r="796" ht="5.25" customHeight="1">
      <c r="D796"/>
    </row>
    <row r="797" ht="5.25" customHeight="1">
      <c r="D797"/>
    </row>
    <row r="798" ht="5.25" customHeight="1">
      <c r="D798"/>
    </row>
    <row r="799" ht="5.25" customHeight="1">
      <c r="D799"/>
    </row>
    <row r="800" ht="5.25" customHeight="1">
      <c r="D800"/>
    </row>
    <row r="801" ht="5.25" customHeight="1">
      <c r="D801"/>
    </row>
    <row r="802" ht="5.25" customHeight="1">
      <c r="D802"/>
    </row>
    <row r="803" ht="5.25" customHeight="1"/>
  </sheetData>
  <sheetProtection/>
  <mergeCells count="316">
    <mergeCell ref="C55:D55"/>
    <mergeCell ref="E53:G53"/>
    <mergeCell ref="E54:G54"/>
    <mergeCell ref="E55:G55"/>
    <mergeCell ref="E56:G56"/>
    <mergeCell ref="E57:G57"/>
    <mergeCell ref="C155:D155"/>
    <mergeCell ref="E155:G155"/>
    <mergeCell ref="C6:D6"/>
    <mergeCell ref="E6:G6"/>
    <mergeCell ref="C153:D153"/>
    <mergeCell ref="E153:G153"/>
    <mergeCell ref="C154:D154"/>
    <mergeCell ref="E154:G154"/>
    <mergeCell ref="C59:D59"/>
    <mergeCell ref="E59:G59"/>
    <mergeCell ref="E58:G58"/>
    <mergeCell ref="C3:D3"/>
    <mergeCell ref="E3:G3"/>
    <mergeCell ref="C4:D4"/>
    <mergeCell ref="E4:G4"/>
    <mergeCell ref="C5:D5"/>
    <mergeCell ref="E5:G5"/>
    <mergeCell ref="C11:D11"/>
    <mergeCell ref="E11:G11"/>
    <mergeCell ref="C57:D57"/>
    <mergeCell ref="C137:D137"/>
    <mergeCell ref="E137:G137"/>
    <mergeCell ref="C138:D138"/>
    <mergeCell ref="E138:G138"/>
    <mergeCell ref="A216:I216"/>
    <mergeCell ref="C83:D83"/>
    <mergeCell ref="E83:G83"/>
    <mergeCell ref="E123:G123"/>
    <mergeCell ref="E130:G130"/>
    <mergeCell ref="A140:I140"/>
    <mergeCell ref="E129:G129"/>
    <mergeCell ref="C80:D80"/>
    <mergeCell ref="E80:G80"/>
    <mergeCell ref="C81:D81"/>
    <mergeCell ref="E81:G81"/>
    <mergeCell ref="A144:A145"/>
    <mergeCell ref="B144:B145"/>
    <mergeCell ref="E119:G119"/>
    <mergeCell ref="E120:G120"/>
    <mergeCell ref="C120:D120"/>
    <mergeCell ref="E121:G121"/>
    <mergeCell ref="E122:G122"/>
    <mergeCell ref="E115:G115"/>
    <mergeCell ref="E116:G116"/>
    <mergeCell ref="E127:G127"/>
    <mergeCell ref="E128:G128"/>
    <mergeCell ref="E125:G125"/>
    <mergeCell ref="A161:D161"/>
    <mergeCell ref="E124:G124"/>
    <mergeCell ref="C116:D116"/>
    <mergeCell ref="C115:D115"/>
    <mergeCell ref="C114:D114"/>
    <mergeCell ref="E117:G117"/>
    <mergeCell ref="E118:G118"/>
    <mergeCell ref="E134:G134"/>
    <mergeCell ref="E126:G126"/>
    <mergeCell ref="E133:G133"/>
    <mergeCell ref="A1:D1"/>
    <mergeCell ref="C2:D2"/>
    <mergeCell ref="C10:D10"/>
    <mergeCell ref="C79:D79"/>
    <mergeCell ref="C87:D87"/>
    <mergeCell ref="C19:D19"/>
    <mergeCell ref="C23:D23"/>
    <mergeCell ref="C82:D82"/>
    <mergeCell ref="C44:D44"/>
    <mergeCell ref="A71:I71"/>
    <mergeCell ref="E2:G2"/>
    <mergeCell ref="C7:D7"/>
    <mergeCell ref="E7:G7"/>
    <mergeCell ref="C8:D8"/>
    <mergeCell ref="E8:G8"/>
    <mergeCell ref="E82:G82"/>
    <mergeCell ref="C9:D9"/>
    <mergeCell ref="E44:G44"/>
    <mergeCell ref="E9:G9"/>
    <mergeCell ref="E10:G10"/>
    <mergeCell ref="C12:D12"/>
    <mergeCell ref="E12:G12"/>
    <mergeCell ref="C13:D13"/>
    <mergeCell ref="E13:G13"/>
    <mergeCell ref="E14:G14"/>
    <mergeCell ref="C15:D15"/>
    <mergeCell ref="E15:G15"/>
    <mergeCell ref="C16:D16"/>
    <mergeCell ref="E16:G16"/>
    <mergeCell ref="C17:D17"/>
    <mergeCell ref="E17:G17"/>
    <mergeCell ref="C14:D14"/>
    <mergeCell ref="E19:G19"/>
    <mergeCell ref="C20:D20"/>
    <mergeCell ref="E20:G20"/>
    <mergeCell ref="C21:D21"/>
    <mergeCell ref="E21:G21"/>
    <mergeCell ref="C22:D22"/>
    <mergeCell ref="E22:G22"/>
    <mergeCell ref="E23:G23"/>
    <mergeCell ref="C24:D24"/>
    <mergeCell ref="E24:G24"/>
    <mergeCell ref="C25:D25"/>
    <mergeCell ref="E25:G25"/>
    <mergeCell ref="C26:D26"/>
    <mergeCell ref="E26:G26"/>
    <mergeCell ref="E27:G27"/>
    <mergeCell ref="C28:D28"/>
    <mergeCell ref="E28:G28"/>
    <mergeCell ref="C27:D27"/>
    <mergeCell ref="C29:D29"/>
    <mergeCell ref="E29:G29"/>
    <mergeCell ref="C30:D30"/>
    <mergeCell ref="E30:G30"/>
    <mergeCell ref="E31:G31"/>
    <mergeCell ref="C32:D32"/>
    <mergeCell ref="E32:G32"/>
    <mergeCell ref="C31:D31"/>
    <mergeCell ref="C33:D33"/>
    <mergeCell ref="E33:G33"/>
    <mergeCell ref="E35:G35"/>
    <mergeCell ref="C36:D36"/>
    <mergeCell ref="E36:G36"/>
    <mergeCell ref="C37:D37"/>
    <mergeCell ref="E37:G37"/>
    <mergeCell ref="C35:D35"/>
    <mergeCell ref="A34:I34"/>
    <mergeCell ref="C38:D38"/>
    <mergeCell ref="E38:G38"/>
    <mergeCell ref="E39:G39"/>
    <mergeCell ref="C40:D40"/>
    <mergeCell ref="E40:G40"/>
    <mergeCell ref="C41:D41"/>
    <mergeCell ref="E41:G41"/>
    <mergeCell ref="C39:D39"/>
    <mergeCell ref="E65:G65"/>
    <mergeCell ref="E52:G52"/>
    <mergeCell ref="C50:D50"/>
    <mergeCell ref="C45:D45"/>
    <mergeCell ref="E45:G45"/>
    <mergeCell ref="E46:G46"/>
    <mergeCell ref="C47:D47"/>
    <mergeCell ref="E47:G47"/>
    <mergeCell ref="C48:D48"/>
    <mergeCell ref="E48:G48"/>
    <mergeCell ref="E68:G68"/>
    <mergeCell ref="E70:G70"/>
    <mergeCell ref="C62:D62"/>
    <mergeCell ref="E62:G62"/>
    <mergeCell ref="C49:D49"/>
    <mergeCell ref="E51:G51"/>
    <mergeCell ref="C64:D64"/>
    <mergeCell ref="E64:G64"/>
    <mergeCell ref="C63:D63"/>
    <mergeCell ref="C65:D65"/>
    <mergeCell ref="E75:G75"/>
    <mergeCell ref="C72:D72"/>
    <mergeCell ref="E72:G72"/>
    <mergeCell ref="E63:G63"/>
    <mergeCell ref="C67:D67"/>
    <mergeCell ref="E67:G67"/>
    <mergeCell ref="C68:D68"/>
    <mergeCell ref="E69:G69"/>
    <mergeCell ref="E73:G73"/>
    <mergeCell ref="C70:D70"/>
    <mergeCell ref="E90:G90"/>
    <mergeCell ref="E91:G91"/>
    <mergeCell ref="E79:G79"/>
    <mergeCell ref="E84:G84"/>
    <mergeCell ref="E85:G85"/>
    <mergeCell ref="E86:G86"/>
    <mergeCell ref="E89:G89"/>
    <mergeCell ref="E87:G87"/>
    <mergeCell ref="E93:G93"/>
    <mergeCell ref="E94:G94"/>
    <mergeCell ref="E95:G95"/>
    <mergeCell ref="E96:G96"/>
    <mergeCell ref="E92:G92"/>
    <mergeCell ref="C93:D93"/>
    <mergeCell ref="C96:D96"/>
    <mergeCell ref="C95:D95"/>
    <mergeCell ref="C94:D94"/>
    <mergeCell ref="C103:D103"/>
    <mergeCell ref="E103:G103"/>
    <mergeCell ref="E97:G97"/>
    <mergeCell ref="E98:G98"/>
    <mergeCell ref="E99:G99"/>
    <mergeCell ref="E100:G100"/>
    <mergeCell ref="C99:D99"/>
    <mergeCell ref="E101:G101"/>
    <mergeCell ref="C102:D102"/>
    <mergeCell ref="E102:G102"/>
    <mergeCell ref="E114:G114"/>
    <mergeCell ref="E104:G104"/>
    <mergeCell ref="C106:D106"/>
    <mergeCell ref="E106:G106"/>
    <mergeCell ref="C108:D108"/>
    <mergeCell ref="E108:G108"/>
    <mergeCell ref="E107:G107"/>
    <mergeCell ref="C113:D113"/>
    <mergeCell ref="E109:G109"/>
    <mergeCell ref="A105:I105"/>
    <mergeCell ref="C135:D135"/>
    <mergeCell ref="E135:G135"/>
    <mergeCell ref="C134:D134"/>
    <mergeCell ref="C133:D133"/>
    <mergeCell ref="C132:D132"/>
    <mergeCell ref="C139:D139"/>
    <mergeCell ref="E139:G139"/>
    <mergeCell ref="C136:D136"/>
    <mergeCell ref="E136:G136"/>
    <mergeCell ref="E132:G132"/>
    <mergeCell ref="E146:G146"/>
    <mergeCell ref="E145:G145"/>
    <mergeCell ref="C145:D145"/>
    <mergeCell ref="C141:D141"/>
    <mergeCell ref="E141:G141"/>
    <mergeCell ref="C142:D142"/>
    <mergeCell ref="E142:G142"/>
    <mergeCell ref="C143:D143"/>
    <mergeCell ref="E143:G143"/>
    <mergeCell ref="C123:D123"/>
    <mergeCell ref="C147:D147"/>
    <mergeCell ref="E147:G147"/>
    <mergeCell ref="C148:D148"/>
    <mergeCell ref="E148:G148"/>
    <mergeCell ref="C149:D149"/>
    <mergeCell ref="E149:G149"/>
    <mergeCell ref="C144:D144"/>
    <mergeCell ref="E144:G144"/>
    <mergeCell ref="C146:D146"/>
    <mergeCell ref="C124:D124"/>
    <mergeCell ref="C150:D150"/>
    <mergeCell ref="E150:G150"/>
    <mergeCell ref="C151:D151"/>
    <mergeCell ref="E151:G151"/>
    <mergeCell ref="C18:D18"/>
    <mergeCell ref="E18:G18"/>
    <mergeCell ref="C121:D121"/>
    <mergeCell ref="C118:D118"/>
    <mergeCell ref="C117:D117"/>
    <mergeCell ref="E156:G156"/>
    <mergeCell ref="C128:D128"/>
    <mergeCell ref="C127:D127"/>
    <mergeCell ref="C126:D126"/>
    <mergeCell ref="C122:D122"/>
    <mergeCell ref="E110:G110"/>
    <mergeCell ref="E111:G111"/>
    <mergeCell ref="E112:G112"/>
    <mergeCell ref="E113:G113"/>
    <mergeCell ref="C125:D125"/>
    <mergeCell ref="A157:C157"/>
    <mergeCell ref="D157:G157"/>
    <mergeCell ref="A158:D158"/>
    <mergeCell ref="E158:G158"/>
    <mergeCell ref="C130:D130"/>
    <mergeCell ref="C129:D129"/>
    <mergeCell ref="C152:D152"/>
    <mergeCell ref="E152:G152"/>
    <mergeCell ref="C156:D156"/>
    <mergeCell ref="E131:G131"/>
    <mergeCell ref="E74:G74"/>
    <mergeCell ref="C119:D119"/>
    <mergeCell ref="C112:D112"/>
    <mergeCell ref="C111:D111"/>
    <mergeCell ref="C110:D110"/>
    <mergeCell ref="C109:D109"/>
    <mergeCell ref="C100:D100"/>
    <mergeCell ref="C101:D101"/>
    <mergeCell ref="C107:D107"/>
    <mergeCell ref="C104:D104"/>
    <mergeCell ref="E76:G76"/>
    <mergeCell ref="C77:D77"/>
    <mergeCell ref="E77:G77"/>
    <mergeCell ref="C88:D88"/>
    <mergeCell ref="E88:G88"/>
    <mergeCell ref="C78:D78"/>
    <mergeCell ref="E78:G78"/>
    <mergeCell ref="C86:D86"/>
    <mergeCell ref="E42:G42"/>
    <mergeCell ref="C43:D43"/>
    <mergeCell ref="E43:G43"/>
    <mergeCell ref="C51:D51"/>
    <mergeCell ref="C52:D52"/>
    <mergeCell ref="E49:G49"/>
    <mergeCell ref="E50:G50"/>
    <mergeCell ref="C46:D46"/>
    <mergeCell ref="C76:D76"/>
    <mergeCell ref="C69:D69"/>
    <mergeCell ref="C73:D73"/>
    <mergeCell ref="C74:D74"/>
    <mergeCell ref="C75:D75"/>
    <mergeCell ref="C42:D42"/>
    <mergeCell ref="C58:D58"/>
    <mergeCell ref="C56:D56"/>
    <mergeCell ref="C54:D54"/>
    <mergeCell ref="C53:D53"/>
    <mergeCell ref="C91:D91"/>
    <mergeCell ref="C90:D90"/>
    <mergeCell ref="C98:D98"/>
    <mergeCell ref="C97:D97"/>
    <mergeCell ref="C92:D92"/>
    <mergeCell ref="C89:D89"/>
    <mergeCell ref="C66:D66"/>
    <mergeCell ref="E66:G66"/>
    <mergeCell ref="A217:I217"/>
    <mergeCell ref="C60:D60"/>
    <mergeCell ref="E60:G60"/>
    <mergeCell ref="C61:D61"/>
    <mergeCell ref="E61:G61"/>
    <mergeCell ref="C131:D131"/>
    <mergeCell ref="C85:D85"/>
    <mergeCell ref="C84:D84"/>
  </mergeCells>
  <printOptions/>
  <pageMargins left="0.7874015748031497" right="0.7874015748031497" top="0.984251968503937" bottom="0.984251968503937" header="0.5118110236220472" footer="0.5118110236220472"/>
  <pageSetup fitToHeight="13" horizontalDpi="300" verticalDpi="300" orientation="portrait" paperSize="9" scale="30" r:id="rId3"/>
  <headerFooter alignWithMargins="0">
    <oddHeader>&amp;R&amp;14Tabela Nr 3
do Uchwały Rady Powiatu Wołomińskiego Nr  XXI-222/2016
z dnia 1 lipca 2016 r.</oddHeader>
  </headerFooter>
  <rowBreaks count="4" manualBreakCount="4">
    <brk id="34" max="8" man="1"/>
    <brk id="71" max="8" man="1"/>
    <brk id="105" max="8" man="1"/>
    <brk id="14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A0311</dc:creator>
  <cp:keywords/>
  <dc:description/>
  <cp:lastModifiedBy>A0311</cp:lastModifiedBy>
  <cp:lastPrinted>2016-07-04T09:10:48Z</cp:lastPrinted>
  <dcterms:created xsi:type="dcterms:W3CDTF">2016-06-21T08:18:37Z</dcterms:created>
  <dcterms:modified xsi:type="dcterms:W3CDTF">2016-07-05T09:21:39Z</dcterms:modified>
  <cp:category/>
  <cp:version/>
  <cp:contentType/>
  <cp:contentStatus/>
</cp:coreProperties>
</file>