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'doc1'!$A$1:$J$24</definedName>
  </definedNames>
  <calcPr fullCalcOnLoad="1"/>
</workbook>
</file>

<file path=xl/sharedStrings.xml><?xml version="1.0" encoding="utf-8"?>
<sst xmlns="http://schemas.openxmlformats.org/spreadsheetml/2006/main" count="33" uniqueCount="31">
  <si>
    <t>Dział</t>
  </si>
  <si>
    <t>Rozdział</t>
  </si>
  <si>
    <t>Przed zmianą</t>
  </si>
  <si>
    <t>Po zmianie</t>
  </si>
  <si>
    <t>600</t>
  </si>
  <si>
    <t>Transport i łączność</t>
  </si>
  <si>
    <t>60014</t>
  </si>
  <si>
    <t>Drogi publiczne powiatowe</t>
  </si>
  <si>
    <t>852</t>
  </si>
  <si>
    <t>Pomoc społeczna</t>
  </si>
  <si>
    <t>Razem:</t>
  </si>
  <si>
    <t xml:space="preserve">Zmniejszenie </t>
  </si>
  <si>
    <t>Zwiększenie</t>
  </si>
  <si>
    <t>Wydatki majątkowe, w tym:</t>
  </si>
  <si>
    <t xml:space="preserve">             Wydatki budżetu powiatu w 2016 roku - zmiany </t>
  </si>
  <si>
    <t>Tytuł wydatków</t>
  </si>
  <si>
    <t>926</t>
  </si>
  <si>
    <t>Kultura fizyczna</t>
  </si>
  <si>
    <t>Przebudowa ciągu drogowego Kuligów-Józefów-Kowalicha-Marianów, gm. Dąbrówka</t>
  </si>
  <si>
    <t>Remont mostu w Dąbrówce</t>
  </si>
  <si>
    <t>Wykonanie dokumentacji technicznej przebudowy drogi powiatowej Nr 4329W na odcinku Kury do drogi krajowej nr 50</t>
  </si>
  <si>
    <t>Wykonanie projektu rozbudowy drogi powiatowej Nr 4301W relacji Stare Załubice - Arciechów gm. Radzymin</t>
  </si>
  <si>
    <t>85202</t>
  </si>
  <si>
    <t>Domy pomocy społecznej</t>
  </si>
  <si>
    <t>92601</t>
  </si>
  <si>
    <t>Obiekty sportowe</t>
  </si>
  <si>
    <t>Wyposażenie Centrów sportu Osób Niepełnosprawnych przy szkołach specjalnych</t>
  </si>
  <si>
    <t>Zakup samochodu osobowego do przewozu osób niepełnosprawnych dla DPS Radzymin</t>
  </si>
  <si>
    <t>Projekt  i  budowa  ronda na skrzyżowaniu ulic Warszawskiej i Kościuszki, gm Tłuszcz</t>
  </si>
  <si>
    <t>Przebudowa drogi powiatowej Nr 4306 na odcinku Radzymin-Zawady, gm. Radzymin</t>
  </si>
  <si>
    <t>Projekt i budowa chodnika w msc. Jaźwie, gm. Tłuszcz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</si>
</sst>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3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7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8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7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5" fillId="38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8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view="pageBreakPreview" zoomScale="96" zoomScaleNormal="90" zoomScaleSheetLayoutView="96" zoomScalePageLayoutView="0" workbookViewId="0" topLeftCell="A1">
      <selection activeCell="E8" sqref="E8"/>
    </sheetView>
  </sheetViews>
  <sheetFormatPr defaultColWidth="9.33203125" defaultRowHeight="12.75"/>
  <cols>
    <col min="1" max="1" width="2.5" style="0" customWidth="1"/>
    <col min="2" max="3" width="9.83203125" style="0" customWidth="1"/>
    <col min="4" max="4" width="5.33203125" style="0" customWidth="1"/>
    <col min="5" max="5" width="164.5" style="0" customWidth="1"/>
    <col min="6" max="6" width="23.66015625" style="0" customWidth="1"/>
    <col min="7" max="7" width="22.66015625" style="0" customWidth="1"/>
    <col min="8" max="8" width="21.66015625" style="0" customWidth="1"/>
    <col min="9" max="9" width="8.5" style="0" customWidth="1"/>
    <col min="10" max="10" width="15" style="0" customWidth="1"/>
  </cols>
  <sheetData>
    <row r="1" spans="1:10" ht="46.5" customHeight="1">
      <c r="A1" s="33" t="s">
        <v>14</v>
      </c>
      <c r="B1" s="33"/>
      <c r="C1" s="33"/>
      <c r="D1" s="33"/>
      <c r="E1" s="33"/>
      <c r="F1" s="33"/>
      <c r="G1" s="33"/>
      <c r="H1" s="33"/>
      <c r="I1" s="33"/>
      <c r="J1" s="33"/>
    </row>
    <row r="2" spans="2:10" ht="19.5" customHeight="1">
      <c r="B2" s="34"/>
      <c r="C2" s="34"/>
      <c r="D2" s="34"/>
      <c r="E2" s="34"/>
      <c r="F2" s="34"/>
      <c r="G2" s="1"/>
      <c r="H2" s="25"/>
      <c r="I2" s="25"/>
      <c r="J2" s="25"/>
    </row>
    <row r="3" spans="2:10" ht="40.5" customHeight="1">
      <c r="B3" s="2" t="s">
        <v>0</v>
      </c>
      <c r="C3" s="35" t="s">
        <v>1</v>
      </c>
      <c r="D3" s="35"/>
      <c r="E3" s="2" t="s">
        <v>15</v>
      </c>
      <c r="F3" s="2" t="s">
        <v>2</v>
      </c>
      <c r="G3" s="2" t="s">
        <v>11</v>
      </c>
      <c r="H3" s="2" t="s">
        <v>12</v>
      </c>
      <c r="I3" s="35" t="s">
        <v>3</v>
      </c>
      <c r="J3" s="35"/>
    </row>
    <row r="4" spans="2:10" ht="36.75" customHeight="1">
      <c r="B4" s="3" t="s">
        <v>4</v>
      </c>
      <c r="C4" s="18"/>
      <c r="D4" s="18"/>
      <c r="E4" s="4" t="s">
        <v>5</v>
      </c>
      <c r="F4" s="5">
        <v>33347609</v>
      </c>
      <c r="G4" s="6">
        <f>SUM(G5)</f>
        <v>44800</v>
      </c>
      <c r="H4" s="6">
        <f>SUM(H5)</f>
        <v>494480</v>
      </c>
      <c r="I4" s="19">
        <f>SUM(F4-G4+H4)</f>
        <v>33797289</v>
      </c>
      <c r="J4" s="19"/>
    </row>
    <row r="5" spans="2:10" ht="36.75" customHeight="1">
      <c r="B5" s="7"/>
      <c r="C5" s="28" t="s">
        <v>6</v>
      </c>
      <c r="D5" s="28"/>
      <c r="E5" s="8" t="s">
        <v>7</v>
      </c>
      <c r="F5" s="9">
        <v>27615064</v>
      </c>
      <c r="G5" s="9">
        <f>SUM(G6)</f>
        <v>44800</v>
      </c>
      <c r="H5" s="9">
        <f>SUM(H6)</f>
        <v>494480</v>
      </c>
      <c r="I5" s="29">
        <f aca="true" t="shared" si="0" ref="I5:I13">SUM(F5-G5+H5)</f>
        <v>28064744</v>
      </c>
      <c r="J5" s="29"/>
    </row>
    <row r="6" spans="2:10" ht="36.75" customHeight="1">
      <c r="B6" s="7"/>
      <c r="C6" s="20"/>
      <c r="D6" s="20"/>
      <c r="E6" s="10" t="s">
        <v>13</v>
      </c>
      <c r="F6" s="11">
        <v>16010947</v>
      </c>
      <c r="G6" s="11">
        <f>SUM(G7:G13)</f>
        <v>44800</v>
      </c>
      <c r="H6" s="11">
        <f>SUM(H7:H13)</f>
        <v>494480</v>
      </c>
      <c r="I6" s="21">
        <f t="shared" si="0"/>
        <v>16460627</v>
      </c>
      <c r="J6" s="21"/>
    </row>
    <row r="7" spans="2:10" ht="36.75" customHeight="1">
      <c r="B7" s="7"/>
      <c r="C7" s="31"/>
      <c r="D7" s="32"/>
      <c r="E7" s="12" t="s">
        <v>28</v>
      </c>
      <c r="F7" s="11">
        <v>625477</v>
      </c>
      <c r="G7" s="11">
        <v>0</v>
      </c>
      <c r="H7" s="11">
        <v>100000</v>
      </c>
      <c r="I7" s="21">
        <f>SUM(F7-G7+H7)</f>
        <v>725477</v>
      </c>
      <c r="J7" s="21"/>
    </row>
    <row r="8" spans="2:10" ht="36.75" customHeight="1">
      <c r="B8" s="7"/>
      <c r="C8" s="20"/>
      <c r="D8" s="20"/>
      <c r="E8" s="12" t="s">
        <v>30</v>
      </c>
      <c r="F8" s="11">
        <v>0</v>
      </c>
      <c r="G8" s="11">
        <v>0</v>
      </c>
      <c r="H8" s="11">
        <v>30000</v>
      </c>
      <c r="I8" s="21">
        <f t="shared" si="0"/>
        <v>30000</v>
      </c>
      <c r="J8" s="21"/>
    </row>
    <row r="9" spans="2:10" ht="36.75" customHeight="1">
      <c r="B9" s="7"/>
      <c r="C9" s="20"/>
      <c r="D9" s="20"/>
      <c r="E9" s="12" t="s">
        <v>18</v>
      </c>
      <c r="F9" s="11">
        <v>364900</v>
      </c>
      <c r="G9" s="11">
        <v>0</v>
      </c>
      <c r="H9" s="11">
        <v>50000</v>
      </c>
      <c r="I9" s="21">
        <f t="shared" si="0"/>
        <v>414900</v>
      </c>
      <c r="J9" s="21"/>
    </row>
    <row r="10" spans="2:10" ht="36.75" customHeight="1">
      <c r="B10" s="7"/>
      <c r="C10" s="20"/>
      <c r="D10" s="20"/>
      <c r="E10" s="12" t="s">
        <v>19</v>
      </c>
      <c r="F10" s="11">
        <v>100000</v>
      </c>
      <c r="G10" s="11">
        <v>44800</v>
      </c>
      <c r="H10" s="11">
        <v>0</v>
      </c>
      <c r="I10" s="21">
        <f t="shared" si="0"/>
        <v>55200</v>
      </c>
      <c r="J10" s="21"/>
    </row>
    <row r="11" spans="2:10" ht="36.75" customHeight="1">
      <c r="B11" s="7"/>
      <c r="C11" s="20"/>
      <c r="D11" s="20"/>
      <c r="E11" s="12" t="s">
        <v>20</v>
      </c>
      <c r="F11" s="11">
        <v>133000</v>
      </c>
      <c r="G11" s="11">
        <v>0</v>
      </c>
      <c r="H11" s="11">
        <v>200000</v>
      </c>
      <c r="I11" s="21">
        <f t="shared" si="0"/>
        <v>333000</v>
      </c>
      <c r="J11" s="21"/>
    </row>
    <row r="12" spans="2:10" ht="36.75" customHeight="1">
      <c r="B12" s="7"/>
      <c r="C12" s="31"/>
      <c r="D12" s="32"/>
      <c r="E12" s="12" t="s">
        <v>29</v>
      </c>
      <c r="F12" s="15">
        <v>600000</v>
      </c>
      <c r="G12" s="15">
        <v>0</v>
      </c>
      <c r="H12" s="15">
        <v>100000</v>
      </c>
      <c r="I12" s="21">
        <f>SUM(F12-G12+H12)</f>
        <v>700000</v>
      </c>
      <c r="J12" s="21"/>
    </row>
    <row r="13" spans="2:10" ht="36.75" customHeight="1">
      <c r="B13" s="7"/>
      <c r="C13" s="20"/>
      <c r="D13" s="20"/>
      <c r="E13" s="12" t="s">
        <v>21</v>
      </c>
      <c r="F13" s="11">
        <v>30000</v>
      </c>
      <c r="G13" s="11">
        <v>0</v>
      </c>
      <c r="H13" s="11">
        <v>14480</v>
      </c>
      <c r="I13" s="21">
        <f t="shared" si="0"/>
        <v>44480</v>
      </c>
      <c r="J13" s="21"/>
    </row>
    <row r="14" spans="2:10" ht="36.75" customHeight="1">
      <c r="B14" s="3" t="s">
        <v>8</v>
      </c>
      <c r="C14" s="18"/>
      <c r="D14" s="18"/>
      <c r="E14" s="4" t="s">
        <v>9</v>
      </c>
      <c r="F14" s="5">
        <v>22874593</v>
      </c>
      <c r="G14" s="5">
        <f aca="true" t="shared" si="1" ref="G14:H16">SUM(G15)</f>
        <v>0</v>
      </c>
      <c r="H14" s="5">
        <f t="shared" si="1"/>
        <v>60000</v>
      </c>
      <c r="I14" s="19">
        <f aca="true" t="shared" si="2" ref="I14:I21">SUM(F14-G14+H14)</f>
        <v>22934593</v>
      </c>
      <c r="J14" s="19"/>
    </row>
    <row r="15" spans="2:10" ht="36.75" customHeight="1">
      <c r="B15" s="7"/>
      <c r="C15" s="28" t="s">
        <v>22</v>
      </c>
      <c r="D15" s="28"/>
      <c r="E15" s="8" t="s">
        <v>23</v>
      </c>
      <c r="F15" s="9">
        <v>8346959</v>
      </c>
      <c r="G15" s="9">
        <f t="shared" si="1"/>
        <v>0</v>
      </c>
      <c r="H15" s="9">
        <f t="shared" si="1"/>
        <v>60000</v>
      </c>
      <c r="I15" s="29">
        <f t="shared" si="2"/>
        <v>8406959</v>
      </c>
      <c r="J15" s="29"/>
    </row>
    <row r="16" spans="2:10" ht="36.75" customHeight="1">
      <c r="B16" s="7"/>
      <c r="C16" s="20"/>
      <c r="D16" s="20"/>
      <c r="E16" s="10" t="s">
        <v>13</v>
      </c>
      <c r="F16" s="11">
        <v>880000</v>
      </c>
      <c r="G16" s="11">
        <f t="shared" si="1"/>
        <v>0</v>
      </c>
      <c r="H16" s="11">
        <f t="shared" si="1"/>
        <v>60000</v>
      </c>
      <c r="I16" s="21">
        <f t="shared" si="2"/>
        <v>940000</v>
      </c>
      <c r="J16" s="21"/>
    </row>
    <row r="17" spans="2:10" ht="36.75" customHeight="1">
      <c r="B17" s="7"/>
      <c r="C17" s="30"/>
      <c r="D17" s="30"/>
      <c r="E17" s="12" t="s">
        <v>27</v>
      </c>
      <c r="F17" s="11">
        <v>0</v>
      </c>
      <c r="G17" s="11">
        <v>0</v>
      </c>
      <c r="H17" s="11">
        <v>60000</v>
      </c>
      <c r="I17" s="21">
        <f t="shared" si="2"/>
        <v>60000</v>
      </c>
      <c r="J17" s="21"/>
    </row>
    <row r="18" spans="2:10" ht="36.75" customHeight="1">
      <c r="B18" s="3" t="s">
        <v>16</v>
      </c>
      <c r="C18" s="18"/>
      <c r="D18" s="18"/>
      <c r="E18" s="4" t="s">
        <v>17</v>
      </c>
      <c r="F18" s="5">
        <v>628538</v>
      </c>
      <c r="G18" s="6">
        <f aca="true" t="shared" si="3" ref="G18:H20">SUM(G19)</f>
        <v>150000</v>
      </c>
      <c r="H18" s="6">
        <f t="shared" si="3"/>
        <v>0</v>
      </c>
      <c r="I18" s="19">
        <f t="shared" si="2"/>
        <v>478538</v>
      </c>
      <c r="J18" s="19"/>
    </row>
    <row r="19" spans="2:10" ht="36.75" customHeight="1">
      <c r="B19" s="7"/>
      <c r="C19" s="28" t="s">
        <v>24</v>
      </c>
      <c r="D19" s="28"/>
      <c r="E19" s="8" t="s">
        <v>25</v>
      </c>
      <c r="F19" s="9">
        <v>374538</v>
      </c>
      <c r="G19" s="13">
        <f t="shared" si="3"/>
        <v>150000</v>
      </c>
      <c r="H19" s="13">
        <f t="shared" si="3"/>
        <v>0</v>
      </c>
      <c r="I19" s="29">
        <f t="shared" si="2"/>
        <v>224538</v>
      </c>
      <c r="J19" s="29"/>
    </row>
    <row r="20" spans="2:10" ht="36.75" customHeight="1">
      <c r="B20" s="7"/>
      <c r="C20" s="20"/>
      <c r="D20" s="20"/>
      <c r="E20" s="10" t="s">
        <v>13</v>
      </c>
      <c r="F20" s="11">
        <v>150000</v>
      </c>
      <c r="G20" s="11">
        <f t="shared" si="3"/>
        <v>150000</v>
      </c>
      <c r="H20" s="11">
        <f t="shared" si="3"/>
        <v>0</v>
      </c>
      <c r="I20" s="21">
        <f t="shared" si="2"/>
        <v>0</v>
      </c>
      <c r="J20" s="21"/>
    </row>
    <row r="21" spans="2:10" ht="36.75" customHeight="1">
      <c r="B21" s="7"/>
      <c r="C21" s="20"/>
      <c r="D21" s="20"/>
      <c r="E21" s="12" t="s">
        <v>26</v>
      </c>
      <c r="F21" s="11">
        <v>150000</v>
      </c>
      <c r="G21" s="11">
        <v>150000</v>
      </c>
      <c r="H21" s="11">
        <v>0</v>
      </c>
      <c r="I21" s="21">
        <f t="shared" si="2"/>
        <v>0</v>
      </c>
      <c r="J21" s="21"/>
    </row>
    <row r="22" spans="2:10" ht="36.75" customHeight="1">
      <c r="B22" s="22"/>
      <c r="C22" s="22"/>
      <c r="D22" s="22"/>
      <c r="E22" s="23"/>
      <c r="F22" s="23"/>
      <c r="G22" s="23"/>
      <c r="H22" s="23"/>
      <c r="I22" s="23"/>
      <c r="J22" s="23"/>
    </row>
    <row r="23" spans="2:10" ht="36.75" customHeight="1">
      <c r="B23" s="16" t="s">
        <v>10</v>
      </c>
      <c r="C23" s="16"/>
      <c r="D23" s="16"/>
      <c r="E23" s="16"/>
      <c r="F23" s="14">
        <v>184146684</v>
      </c>
      <c r="G23" s="14">
        <f>SUM(G4+G14+G18)</f>
        <v>194800</v>
      </c>
      <c r="H23" s="14">
        <f>SUM(H4+H14+H18)</f>
        <v>554480</v>
      </c>
      <c r="I23" s="17">
        <f>SUM(F23-G23+H23)</f>
        <v>184506364</v>
      </c>
      <c r="J23" s="17"/>
    </row>
    <row r="24" spans="1:10" ht="49.5" customHeight="1">
      <c r="A24" s="24">
        <v>5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5.25" customHeight="1">
      <c r="A25" s="25"/>
      <c r="B25" s="25"/>
      <c r="C25" s="25"/>
      <c r="D25" s="25"/>
      <c r="E25" s="25"/>
      <c r="F25" s="25"/>
      <c r="G25" s="25"/>
      <c r="H25" s="25"/>
      <c r="I25" s="25"/>
      <c r="J25" s="26"/>
    </row>
    <row r="26" spans="2:10" ht="5.25" customHeight="1">
      <c r="B26" s="27"/>
      <c r="C26" s="27"/>
      <c r="D26" s="25"/>
      <c r="E26" s="25"/>
      <c r="F26" s="25"/>
      <c r="G26" s="25"/>
      <c r="H26" s="25"/>
      <c r="I26" s="25"/>
      <c r="J26" s="26"/>
    </row>
    <row r="27" spans="2:10" ht="11.25" customHeight="1">
      <c r="B27" s="27"/>
      <c r="C27" s="27"/>
      <c r="D27" s="25"/>
      <c r="E27" s="25"/>
      <c r="F27" s="25"/>
      <c r="G27" s="25"/>
      <c r="H27" s="25"/>
      <c r="I27" s="25"/>
      <c r="J27" s="25"/>
    </row>
  </sheetData>
  <sheetProtection/>
  <mergeCells count="51">
    <mergeCell ref="I8:J8"/>
    <mergeCell ref="C9:D9"/>
    <mergeCell ref="I9:J9"/>
    <mergeCell ref="C7:D7"/>
    <mergeCell ref="I7:J7"/>
    <mergeCell ref="C6:D6"/>
    <mergeCell ref="I6:J6"/>
    <mergeCell ref="C8:D8"/>
    <mergeCell ref="A1:J1"/>
    <mergeCell ref="B2:F2"/>
    <mergeCell ref="H2:J2"/>
    <mergeCell ref="C3:D3"/>
    <mergeCell ref="I3:J3"/>
    <mergeCell ref="C5:D5"/>
    <mergeCell ref="C4:D4"/>
    <mergeCell ref="I4:J4"/>
    <mergeCell ref="I5:J5"/>
    <mergeCell ref="C10:D10"/>
    <mergeCell ref="I10:J10"/>
    <mergeCell ref="C11:D11"/>
    <mergeCell ref="I11:J11"/>
    <mergeCell ref="C13:D13"/>
    <mergeCell ref="I13:J13"/>
    <mergeCell ref="C12:D12"/>
    <mergeCell ref="I12:J12"/>
    <mergeCell ref="C19:D19"/>
    <mergeCell ref="I19:J19"/>
    <mergeCell ref="C17:D17"/>
    <mergeCell ref="I17:J17"/>
    <mergeCell ref="C14:D14"/>
    <mergeCell ref="I14:J14"/>
    <mergeCell ref="C15:D15"/>
    <mergeCell ref="I15:J15"/>
    <mergeCell ref="C16:D16"/>
    <mergeCell ref="I16:J16"/>
    <mergeCell ref="A24:J24"/>
    <mergeCell ref="A25:I25"/>
    <mergeCell ref="J25:J26"/>
    <mergeCell ref="B26:C27"/>
    <mergeCell ref="D26:I26"/>
    <mergeCell ref="D27:J27"/>
    <mergeCell ref="B23:E23"/>
    <mergeCell ref="I23:J23"/>
    <mergeCell ref="C18:D18"/>
    <mergeCell ref="I18:J18"/>
    <mergeCell ref="C20:D20"/>
    <mergeCell ref="I20:J20"/>
    <mergeCell ref="C21:D21"/>
    <mergeCell ref="I21:J21"/>
    <mergeCell ref="B22:D22"/>
    <mergeCell ref="E22:J22"/>
  </mergeCells>
  <printOptions/>
  <pageMargins left="0.15748031496062992" right="0.7480314960629921" top="0.984251968503937" bottom="0.7874015748031497" header="0.5118110236220472" footer="0.5118110236220472"/>
  <pageSetup fitToHeight="2" orientation="landscape" paperSize="9" scale="59" r:id="rId1"/>
  <headerFooter>
    <oddHeader>&amp;R&amp;14Tabela Nr 2  do
 Uchwały  Rady Powiatu Wołomińskiego 
Nr  XVIII-203/2016 
z dnia 28 kwietnia 2016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A0311</cp:lastModifiedBy>
  <cp:lastPrinted>2016-04-20T07:05:02Z</cp:lastPrinted>
  <dcterms:modified xsi:type="dcterms:W3CDTF">2016-04-29T11:05:44Z</dcterms:modified>
  <cp:category/>
  <cp:version/>
  <cp:contentType/>
  <cp:contentStatus/>
</cp:coreProperties>
</file>