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'doc1'!$A$2:$L$153</definedName>
  </definedNames>
  <calcPr fullCalcOnLoad="1"/>
</workbook>
</file>

<file path=xl/sharedStrings.xml><?xml version="1.0" encoding="utf-8"?>
<sst xmlns="http://schemas.openxmlformats.org/spreadsheetml/2006/main" count="219" uniqueCount="181">
  <si>
    <t>Dział</t>
  </si>
  <si>
    <t>Rozdział</t>
  </si>
  <si>
    <t>Nazwa</t>
  </si>
  <si>
    <t>Plan ogółem</t>
  </si>
  <si>
    <t>1</t>
  </si>
  <si>
    <t>2</t>
  </si>
  <si>
    <t>4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</si>
  <si>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</si>
  <si>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</si>
  <si>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</si>
  <si>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</si>
  <si>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</si>
  <si>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</si>
  <si>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</si>
  <si>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</si>
  <si>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</si>
  <si>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</si>
  <si>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</si>
  <si>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</si>
  <si>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</si>
  <si>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</si>
  <si>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</si>
  <si>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700</t>
  </si>
  <si>
    <t>Gospodarka mieszkaniowa</t>
  </si>
  <si>
    <t>70005</t>
  </si>
  <si>
    <t>Gospodarka gruntami i nieruchomościami</t>
  </si>
  <si>
    <t>Wpływy z najmu i dzierżawy składników majątkowych Skarbu Państwa, jednostek samorządu terytorialnego lub innych jednostek zaliczanych do sektora finansów publicznych oraz innych umów o podobnym charakterze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</si>
  <si>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</si>
  <si>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</si>
  <si>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</si>
  <si>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71012</t>
  </si>
  <si>
    <t>Zadania z zakresu geodezji i kartografii</t>
  </si>
  <si>
    <t>Wpływy z różnych opłat</t>
  </si>
  <si>
    <t>71015</t>
  </si>
  <si>
    <t>Nadzór budowlany</t>
  </si>
  <si>
    <t>Wpływy z pozostałych odsetek</t>
  </si>
  <si>
    <t>750</t>
  </si>
  <si>
    <t>Administracja publiczna</t>
  </si>
  <si>
    <t>75011</t>
  </si>
  <si>
    <t>Urzędy wojewódzkie</t>
  </si>
  <si>
    <t>75020</t>
  </si>
  <si>
    <t>Starostwa powiatowe</t>
  </si>
  <si>
    <t>Wpływy z różnych dochodów</t>
  </si>
  <si>
    <t>75045</t>
  </si>
  <si>
    <t>Kwalifikacja wojskowa</t>
  </si>
  <si>
    <t>Pozostała działalność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</si>
  <si>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</si>
  <si>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</si>
  <si>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</si>
  <si>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</si>
  <si>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</si>
  <si>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</si>
  <si>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</si>
  <si>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</si>
  <si>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</si>
  <si>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</si>
  <si>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Wpływy z opłaty komunikacyjnej</t>
  </si>
  <si>
    <t>Wpływy z opłat za wydanie prawa jazdy</t>
  </si>
  <si>
    <t>75622</t>
  </si>
  <si>
    <t>Udziały powiatów w podatkach stanowiących dochód budżetu państwa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</si>
  <si>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</si>
  <si>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</si>
  <si>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</si>
  <si>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</si>
  <si>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</si>
  <si>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</si>
  <si>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</si>
  <si>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</si>
  <si>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</si>
  <si>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801</t>
  </si>
  <si>
    <t>Oświata i wychowanie</t>
  </si>
  <si>
    <t>1 280 365,00</t>
  </si>
  <si>
    <t>1 248 615,00</t>
  </si>
  <si>
    <t>80102</t>
  </si>
  <si>
    <t>Szkoły podstawowe specjalne</t>
  </si>
  <si>
    <t>80120</t>
  </si>
  <si>
    <t>Licea ogólnokształcące</t>
  </si>
  <si>
    <t>80130</t>
  </si>
  <si>
    <t>Szkoły zawodowe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</si>
  <si>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</si>
  <si>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</si>
  <si>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</si>
  <si>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</si>
  <si>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</si>
  <si>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</si>
  <si>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</si>
  <si>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</si>
  <si>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</si>
  <si>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85202</t>
  </si>
  <si>
    <t>Domy pomocy społecznej</t>
  </si>
  <si>
    <t>6 705 622,00</t>
  </si>
  <si>
    <t>6 384,00</t>
  </si>
  <si>
    <t>5 690 858,00</t>
  </si>
  <si>
    <t>7 200,00</t>
  </si>
  <si>
    <t>7 580,00</t>
  </si>
  <si>
    <t>993 600,00</t>
  </si>
  <si>
    <t>85203</t>
  </si>
  <si>
    <t>Ośrodki wsparcia</t>
  </si>
  <si>
    <t>85204</t>
  </si>
  <si>
    <t>Rodziny zastępcze</t>
  </si>
  <si>
    <t>Wpływy od rodziców z tytułu opłaty za pobyt dziecka w pieczy zastępczej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</si>
  <si>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</si>
  <si>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</si>
  <si>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85218</t>
  </si>
  <si>
    <t>Powiatowe centra pomocy rodzinie</t>
  </si>
  <si>
    <t>85220</t>
  </si>
  <si>
    <t>Jednostki specjalistycznego poradnictwa, mieszkania chronione i ośrodki interwencji kryzysowej</t>
  </si>
  <si>
    <t>85231</t>
  </si>
  <si>
    <t>Pomoc dla cudzoziemców</t>
  </si>
  <si>
    <t>853</t>
  </si>
  <si>
    <t>Pozostałe zadania w zakresie polityki społecznej</t>
  </si>
  <si>
    <t>2 050 000,00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</si>
  <si>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</si>
  <si>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</si>
  <si>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</si>
  <si>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</si>
  <si>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</si>
  <si>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</si>
  <si>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</si>
  <si>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</si>
  <si>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</si>
  <si>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Dotacja celowa otrzymana przez jednostkę samorządu terytorialnego od innej jednostki samorządu terytorialnego będącej instytucją wdrażającą na zadania bieżące realizowane na podstawie porozumień (umów)</t>
  </si>
  <si>
    <t>854</t>
  </si>
  <si>
    <t>Edukacyjna opieka wychowawcza</t>
  </si>
  <si>
    <t>85406</t>
  </si>
  <si>
    <t>Poradnie psychologiczno-pedagogiczne, w tym poradnie specjalistyczne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</si>
  <si>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</si>
  <si>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</si>
  <si>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</si>
  <si>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</si>
  <si>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</si>
  <si>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</si>
  <si>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92116</t>
  </si>
  <si>
    <t>Biblioteki</t>
  </si>
  <si>
    <t>razem:</t>
  </si>
  <si>
    <t>majątkowe</t>
  </si>
  <si>
    <t>Dotacje celowe otrzymane z samorządu województwa na inwestycje i zakupy inwestycyjne realizowane na podstawie porozumień (umów) między jednostkami samorządu terytorialnego</t>
  </si>
  <si>
    <t>Ogółem:</t>
  </si>
  <si>
    <t xml:space="preserve">w tym z tytułu dotacji
i środków na finansowanie wydatków na realizację zadań finansowanych z udziałem środków, o których mowa w art. 5 ust. 1 pkt 2 i 3 
</t>
  </si>
  <si>
    <t>3</t>
  </si>
  <si>
    <t>Planowane  dochody  budżetu na rok 2016</t>
  </si>
  <si>
    <t>Środki otrzymane od pozostałych jednostek zaliczanych do sektora finansów publicznych na realizacje zadań bieżących jednostek zaliczanych do sektora finansów publicznych - dotacja z AM i RR</t>
  </si>
  <si>
    <t>Dotacja celowa otrzymana z tytułu pomocy finansowej udzielanej między jednostkami samorządu terytorialnego na dofinansowanie własnych zadań bieżących - dotacja z gmin Wołomin, Kobyłka i Zielonka</t>
  </si>
  <si>
    <t>Dotacje celowe otrzymane z budżetu państwa na zadania bieżące z zakresu administracji rządowej oraz inne zadania zlecone ustawami realizowane przez powiat - dotacja na administrowaniem mieniem Skarbu Państwa</t>
  </si>
  <si>
    <t>Dochody jednostek samorządu terytorialnego związane z realizacją zadań z zakresu administracji rządowej oraz innych zadań zleconych ustawami - dochody w tytułu gospodarowania mieniem</t>
  </si>
  <si>
    <t>Dotacje celowe otrzymane z budżetu państwa na zadania bieżące z zakresu administracji rządowej oraz inne zadania zlecone ustawami realizowane przez powiat - dotacje na prace geodezyjne i wynagrodzenia służb geodezyjnych</t>
  </si>
  <si>
    <t>Dotacje celowe otrzymane z budżetu państwa na zadania bieżące z zakresu administracji rządowej oraz inne zadania zlecone ustawami realizowane przez powiat - dotacja na funkcjonowanie Powiatowego Inspektoratu Nadzoru Budowlanego w Wołominie</t>
  </si>
  <si>
    <t>Dotacje celowe otrzymane z budżetu państwa na zadania bieżące z zakresu administracji rządowej oraz inne zadania zlecone ustawami realizowane przez powiat - dotacja na funkcjonowanie administracji rządowej</t>
  </si>
  <si>
    <t>Dotacje celowe otrzymane z budżetu państwa na zadania bieżące realizowane przez powiat na podstawie porozumień z organami administracji rządowej - dotacja na funkcjonowanie obsługi paszportowej</t>
  </si>
  <si>
    <t>Wpływy z pozostałych odsetek - odsetki na r-kach bankowych Starostwa</t>
  </si>
  <si>
    <t>Wpływy z pozostałych dochodów zbieranych przez Starostwo</t>
  </si>
  <si>
    <t>Dotacje celowe otrzymane z budżetu państwa na zadania bieżące z zakresu administracji rządowej oraz inne zadania zlecone ustawami realizowane przez powiat - dotacja na funkcjonowanie Komisji Kwalifikacyjnej</t>
  </si>
  <si>
    <t>Dotacje celowe otrzymane z budżetu państwa na zadania bieżące z zakresu administracji rządowej oraz inne zadania zlecone ustawami realizowane przez powiat - dotacja na organizację nieodpłatnej pomocy  prawnej</t>
  </si>
  <si>
    <t xml:space="preserve">Dotacje celowe otrzymane z budżetu państwa na zadania bieżące z zakresu administracji rządowej oraz inne zadania zlecone ustawami realizowane przez powiat dotacja na funkcjonowanie KP PSP </t>
  </si>
  <si>
    <t xml:space="preserve">Wpływy z pozostałych odsetek odsetki na r-ku bankowym KP PSP </t>
  </si>
  <si>
    <t>Dotacje celowe otrzymane z budżetu państwa na zadania bieżące z zakresu administracji rządowej oraz inne zadania zlecone ustawami realizowane przez powiat - dotacja na organizację obrony cywilnej</t>
  </si>
  <si>
    <t>Wpływy z innych lokalnych opłat pobieranych przez jednostki samorządu terytorialnego na podstawie odrębnych ustaw - opłaty za zajęcie pasa drogowego i opłaty za parking</t>
  </si>
  <si>
    <t>Wpływy z opłat - za zaświadczenie wydawane przewoźnikom</t>
  </si>
  <si>
    <t>Wpływy z podatku dochodowego od osób fizycznych - udział Powiatu</t>
  </si>
  <si>
    <t>Wpływy z podatku dochodowego od osób prawnych - udział Powiatu</t>
  </si>
  <si>
    <t>Wpływy z pozostałych odsetek - odsetki na r-kach bankowych szkół</t>
  </si>
  <si>
    <t>Wpływy z różnych dochodów - pobieranych przez szkoły</t>
  </si>
  <si>
    <t>Wpływy z różnych opłat  - pobieranych przez szkoły</t>
  </si>
  <si>
    <t>Wpływy z pozostałych odsetek - odsetki na r-kach bankowych liceum</t>
  </si>
  <si>
    <t>Środki na dofinansowanie własnych zadań bieżących gmin (związków gmin), powiatów (związków powiatów), samorządów województw, pozyskane z innych źródeł - środki z programu ERASMUS+</t>
  </si>
  <si>
    <t>Wpływy z pozostałych odsetek - odsetki na r-kach bankowych</t>
  </si>
  <si>
    <t>Wpływy z wpłat gmin i powiatów na rzecz innych jednostek samorządu terytorialnego oraz związków gmin lub związków powiatów na dofinansowanie zadań bieżących - związanych z systemem pieczy zastępczej</t>
  </si>
  <si>
    <t>Wpływy z usług - wpłaty pensjonariuszy</t>
  </si>
  <si>
    <t>Dotacje celowe otrzymane z budżetu państwa na realizację bieżących zadań własnych powiatu - finansowanie działalności dps-ów</t>
  </si>
  <si>
    <t>Dotacje celowe otrzymane z budżetu państwa na zadania bieżące z zakresu administracji rządowej oraz inne zadania zlecone ustawami realizowane przez powiat - finansowanie środowiskowych domów samopomocy</t>
  </si>
  <si>
    <t>Wpływy z wpłat gmin i powiatów na rzecz innych jednostek samorządu terytorialnego oraz związków gmin lub związków powiatów na dofinansowanie zadań bieżących - zwiazanych z systemem pieczy zastępczej</t>
  </si>
  <si>
    <t>Wpływy z pozostałych odsetek - odestki na r-kach bankowych</t>
  </si>
  <si>
    <t>Wpływy z różnych dochodów - dochody z tytułu obsługi PFRON-u</t>
  </si>
  <si>
    <t>Środki z Funduszu Pracy otrzymane przez powiat z przeznaczeniem na finasowanie kosztów wynagrodzenia i składek na ubezpieczenia społeczne pracowników powiatowego urzędu pracy dotacja z pogramu</t>
  </si>
  <si>
    <t>Dotacja celowa otrzymana przez jednostkę samorządu terytorialnego od innej jednostki samorządu terytorialnego będącej instytucją wdrażającą na zadania bieżące realizowane na podstawie porozumień (umów) wkład krajowy do programu</t>
  </si>
  <si>
    <t>Wpływy z różnych dochodów - udzial we wpływach za gospodarcze korzystanie ze środowiska</t>
  </si>
  <si>
    <t>Dotacje celowe otrzymane od samorządu województwa na zadania bieżące realizowane na podstawie porozumień (umów) między jednostkami samorządu terytorialnego - dotacja z Województwa Mazowieckiego</t>
  </si>
  <si>
    <t>755</t>
  </si>
  <si>
    <t>Wymiar sprawiedliwości</t>
  </si>
  <si>
    <t>75515</t>
  </si>
  <si>
    <t>Nieodpłatna pomoc prawna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</si>
</sst>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locked="0"/>
    </xf>
    <xf numFmtId="49" fontId="7" fillId="34" borderId="12" xfId="0" applyNumberFormat="1" applyFont="1" applyFill="1" applyBorder="1" applyAlignment="1" applyProtection="1">
      <alignment horizontal="left" vertical="top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showGridLines="0" tabSelected="1" view="pageBreakPreview" zoomScaleSheetLayoutView="100" zoomScalePageLayoutView="0" workbookViewId="0" topLeftCell="A136">
      <selection activeCell="D49" sqref="D49:F49"/>
    </sheetView>
  </sheetViews>
  <sheetFormatPr defaultColWidth="9.33203125" defaultRowHeight="12.75"/>
  <cols>
    <col min="1" max="1" width="6.16015625" style="0" customWidth="1"/>
    <col min="2" max="2" width="11.33203125" style="0" customWidth="1"/>
    <col min="3" max="3" width="12.83203125" style="0" customWidth="1"/>
    <col min="4" max="4" width="34.5" style="0" customWidth="1"/>
    <col min="5" max="5" width="0.4921875" style="0" customWidth="1"/>
    <col min="6" max="6" width="49.83203125" style="0" customWidth="1"/>
    <col min="7" max="7" width="12" style="0" customWidth="1"/>
    <col min="8" max="8" width="3" style="0" customWidth="1"/>
    <col min="9" max="9" width="6.16015625" style="0" customWidth="1"/>
    <col min="10" max="10" width="4.83203125" style="0" customWidth="1"/>
    <col min="11" max="11" width="4.33203125" style="0" customWidth="1"/>
    <col min="12" max="12" width="3.33203125" style="0" customWidth="1"/>
  </cols>
  <sheetData>
    <row r="2" spans="1:11" ht="27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" customHeight="1">
      <c r="A3" s="42" t="s">
        <v>140</v>
      </c>
      <c r="B3" s="42"/>
      <c r="C3" s="42"/>
      <c r="D3" s="42"/>
      <c r="E3" s="42"/>
      <c r="F3" s="42"/>
      <c r="G3" s="42"/>
      <c r="H3" s="42"/>
      <c r="I3" s="1"/>
      <c r="J3" s="24"/>
      <c r="K3" s="24"/>
    </row>
    <row r="4" spans="1:11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1" ht="42.75" customHeight="1">
      <c r="B5" s="2" t="s">
        <v>0</v>
      </c>
      <c r="C5" s="2" t="s">
        <v>1</v>
      </c>
      <c r="D5" s="39" t="s">
        <v>2</v>
      </c>
      <c r="E5" s="39"/>
      <c r="F5" s="39"/>
      <c r="G5" s="39" t="s">
        <v>3</v>
      </c>
      <c r="H5" s="39"/>
      <c r="I5" s="39"/>
      <c r="J5" s="39"/>
      <c r="K5" s="39"/>
    </row>
    <row r="6" spans="2:11" ht="13.5" customHeight="1">
      <c r="B6" s="3" t="s">
        <v>4</v>
      </c>
      <c r="C6" s="8" t="s">
        <v>5</v>
      </c>
      <c r="D6" s="40" t="s">
        <v>139</v>
      </c>
      <c r="E6" s="41"/>
      <c r="F6" s="41"/>
      <c r="G6" s="40" t="s">
        <v>6</v>
      </c>
      <c r="H6" s="41"/>
      <c r="I6" s="41"/>
      <c r="J6" s="41"/>
      <c r="K6" s="41"/>
    </row>
    <row r="7" spans="2:11" ht="13.5" customHeight="1">
      <c r="B7" s="18" t="s">
        <v>7</v>
      </c>
      <c r="C7" s="18"/>
      <c r="D7" s="18"/>
      <c r="E7" s="18"/>
      <c r="F7" s="18"/>
      <c r="G7" s="18"/>
      <c r="H7" s="18"/>
      <c r="I7" s="18"/>
      <c r="J7" s="18"/>
      <c r="K7" s="18"/>
    </row>
    <row r="8" spans="2:11" ht="22.5" customHeight="1">
      <c r="B8" s="4" t="s">
        <v>8</v>
      </c>
      <c r="C8" s="4"/>
      <c r="D8" s="30" t="s">
        <v>9</v>
      </c>
      <c r="E8" s="30"/>
      <c r="F8" s="30"/>
      <c r="G8" s="21">
        <f>SUM(G9)</f>
        <v>10000</v>
      </c>
      <c r="H8" s="21"/>
      <c r="I8" s="21"/>
      <c r="J8" s="21"/>
      <c r="K8" s="21"/>
    </row>
    <row r="9" spans="2:11" ht="22.5" customHeight="1">
      <c r="B9" s="5"/>
      <c r="C9" s="6" t="s">
        <v>11</v>
      </c>
      <c r="D9" s="15" t="s">
        <v>12</v>
      </c>
      <c r="E9" s="15"/>
      <c r="F9" s="15"/>
      <c r="G9" s="16">
        <f>SUM(G10)</f>
        <v>10000</v>
      </c>
      <c r="H9" s="16"/>
      <c r="I9" s="16"/>
      <c r="J9" s="16"/>
      <c r="K9" s="16"/>
    </row>
    <row r="10" spans="2:11" ht="49.5" customHeight="1">
      <c r="B10" s="7"/>
      <c r="C10" s="7"/>
      <c r="D10" s="22" t="s">
        <v>13</v>
      </c>
      <c r="E10" s="22"/>
      <c r="F10" s="22"/>
      <c r="G10" s="23">
        <v>10000</v>
      </c>
      <c r="H10" s="23"/>
      <c r="I10" s="23"/>
      <c r="J10" s="23"/>
      <c r="K10" s="23"/>
    </row>
    <row r="11" spans="2:11" ht="21" customHeight="1">
      <c r="B11" s="4" t="s">
        <v>14</v>
      </c>
      <c r="C11" s="4"/>
      <c r="D11" s="30" t="s">
        <v>15</v>
      </c>
      <c r="E11" s="30"/>
      <c r="F11" s="30"/>
      <c r="G11" s="21">
        <f>SUM(G12)</f>
        <v>130000</v>
      </c>
      <c r="H11" s="21"/>
      <c r="I11" s="21"/>
      <c r="J11" s="21"/>
      <c r="K11" s="21"/>
    </row>
    <row r="12" spans="2:11" ht="21" customHeight="1">
      <c r="B12" s="5"/>
      <c r="C12" s="6" t="s">
        <v>16</v>
      </c>
      <c r="D12" s="15" t="s">
        <v>17</v>
      </c>
      <c r="E12" s="15"/>
      <c r="F12" s="15"/>
      <c r="G12" s="16">
        <f>SUM(G13)</f>
        <v>130000</v>
      </c>
      <c r="H12" s="16"/>
      <c r="I12" s="16"/>
      <c r="J12" s="16"/>
      <c r="K12" s="16"/>
    </row>
    <row r="13" spans="2:11" ht="48.75" customHeight="1">
      <c r="B13" s="7"/>
      <c r="C13" s="7"/>
      <c r="D13" s="22" t="s">
        <v>141</v>
      </c>
      <c r="E13" s="22"/>
      <c r="F13" s="22"/>
      <c r="G13" s="23">
        <v>130000</v>
      </c>
      <c r="H13" s="23"/>
      <c r="I13" s="23"/>
      <c r="J13" s="23"/>
      <c r="K13" s="23"/>
    </row>
    <row r="14" spans="2:11" ht="18.75" customHeight="1">
      <c r="B14" s="4" t="s">
        <v>18</v>
      </c>
      <c r="C14" s="4"/>
      <c r="D14" s="30" t="s">
        <v>19</v>
      </c>
      <c r="E14" s="30"/>
      <c r="F14" s="30"/>
      <c r="G14" s="21">
        <f>SUM(G15)</f>
        <v>4550815</v>
      </c>
      <c r="H14" s="21"/>
      <c r="I14" s="21"/>
      <c r="J14" s="21"/>
      <c r="K14" s="21"/>
    </row>
    <row r="15" spans="2:11" ht="18.75" customHeight="1">
      <c r="B15" s="5"/>
      <c r="C15" s="6" t="s">
        <v>20</v>
      </c>
      <c r="D15" s="15" t="s">
        <v>21</v>
      </c>
      <c r="E15" s="15"/>
      <c r="F15" s="15"/>
      <c r="G15" s="16">
        <f>SUM(G16)</f>
        <v>4550815</v>
      </c>
      <c r="H15" s="16"/>
      <c r="I15" s="16"/>
      <c r="J15" s="16"/>
      <c r="K15" s="16"/>
    </row>
    <row r="16" spans="2:11" ht="51" customHeight="1">
      <c r="B16" s="7"/>
      <c r="C16" s="7"/>
      <c r="D16" s="22" t="s">
        <v>142</v>
      </c>
      <c r="E16" s="22"/>
      <c r="F16" s="22"/>
      <c r="G16" s="23">
        <v>4550815</v>
      </c>
      <c r="H16" s="23"/>
      <c r="I16" s="23"/>
      <c r="J16" s="23"/>
      <c r="K16" s="23"/>
    </row>
    <row r="17" spans="2:11" ht="20.25" customHeight="1">
      <c r="B17" s="4" t="s">
        <v>22</v>
      </c>
      <c r="C17" s="4"/>
      <c r="D17" s="30" t="s">
        <v>23</v>
      </c>
      <c r="E17" s="30"/>
      <c r="F17" s="30"/>
      <c r="G17" s="21">
        <f>SUM(G18)</f>
        <v>1429440</v>
      </c>
      <c r="H17" s="21"/>
      <c r="I17" s="21"/>
      <c r="J17" s="21"/>
      <c r="K17" s="21"/>
    </row>
    <row r="18" spans="2:11" ht="20.25" customHeight="1">
      <c r="B18" s="5"/>
      <c r="C18" s="6" t="s">
        <v>24</v>
      </c>
      <c r="D18" s="15" t="s">
        <v>25</v>
      </c>
      <c r="E18" s="15"/>
      <c r="F18" s="15"/>
      <c r="G18" s="16">
        <f>SUM(G19:K21)</f>
        <v>1429440</v>
      </c>
      <c r="H18" s="16"/>
      <c r="I18" s="16"/>
      <c r="J18" s="16"/>
      <c r="K18" s="16"/>
    </row>
    <row r="19" spans="2:11" ht="58.5" customHeight="1">
      <c r="B19" s="7"/>
      <c r="C19" s="7"/>
      <c r="D19" s="22" t="s">
        <v>26</v>
      </c>
      <c r="E19" s="22"/>
      <c r="F19" s="22"/>
      <c r="G19" s="23">
        <v>160440</v>
      </c>
      <c r="H19" s="23"/>
      <c r="I19" s="23"/>
      <c r="J19" s="23"/>
      <c r="K19" s="23"/>
    </row>
    <row r="20" spans="2:11" ht="55.5" customHeight="1">
      <c r="B20" s="7"/>
      <c r="C20" s="7"/>
      <c r="D20" s="22" t="s">
        <v>143</v>
      </c>
      <c r="E20" s="22"/>
      <c r="F20" s="22"/>
      <c r="G20" s="23">
        <v>269000</v>
      </c>
      <c r="H20" s="23"/>
      <c r="I20" s="23"/>
      <c r="J20" s="23"/>
      <c r="K20" s="23"/>
    </row>
    <row r="21" spans="2:11" ht="48" customHeight="1">
      <c r="B21" s="7"/>
      <c r="C21" s="7"/>
      <c r="D21" s="22" t="s">
        <v>144</v>
      </c>
      <c r="E21" s="22"/>
      <c r="F21" s="22"/>
      <c r="G21" s="23">
        <v>1000000</v>
      </c>
      <c r="H21" s="23"/>
      <c r="I21" s="23"/>
      <c r="J21" s="23"/>
      <c r="K21" s="23"/>
    </row>
    <row r="22" spans="2:11" ht="20.25" customHeight="1">
      <c r="B22" s="4" t="s">
        <v>28</v>
      </c>
      <c r="C22" s="4"/>
      <c r="D22" s="30" t="s">
        <v>29</v>
      </c>
      <c r="E22" s="30"/>
      <c r="F22" s="30"/>
      <c r="G22" s="21">
        <f>SUM(G23+G26)</f>
        <v>4325299</v>
      </c>
      <c r="H22" s="21"/>
      <c r="I22" s="21"/>
      <c r="J22" s="21"/>
      <c r="K22" s="21"/>
    </row>
    <row r="23" spans="2:11" ht="20.25" customHeight="1">
      <c r="B23" s="5"/>
      <c r="C23" s="6" t="s">
        <v>30</v>
      </c>
      <c r="D23" s="15" t="s">
        <v>31</v>
      </c>
      <c r="E23" s="15"/>
      <c r="F23" s="15"/>
      <c r="G23" s="16">
        <f>SUM(G24:K25)</f>
        <v>3258199</v>
      </c>
      <c r="H23" s="16"/>
      <c r="I23" s="16"/>
      <c r="J23" s="16"/>
      <c r="K23" s="16"/>
    </row>
    <row r="24" spans="2:11" ht="20.25" customHeight="1">
      <c r="B24" s="5"/>
      <c r="C24" s="7"/>
      <c r="D24" s="22" t="s">
        <v>32</v>
      </c>
      <c r="E24" s="22"/>
      <c r="F24" s="22"/>
      <c r="G24" s="23">
        <v>2732199</v>
      </c>
      <c r="H24" s="23"/>
      <c r="I24" s="23"/>
      <c r="J24" s="23"/>
      <c r="K24" s="23"/>
    </row>
    <row r="25" spans="2:11" ht="57" customHeight="1">
      <c r="B25" s="5"/>
      <c r="C25" s="7"/>
      <c r="D25" s="22" t="s">
        <v>145</v>
      </c>
      <c r="E25" s="22"/>
      <c r="F25" s="22"/>
      <c r="G25" s="23">
        <v>526000</v>
      </c>
      <c r="H25" s="23"/>
      <c r="I25" s="23"/>
      <c r="J25" s="23"/>
      <c r="K25" s="23"/>
    </row>
    <row r="26" spans="2:11" ht="19.5" customHeight="1">
      <c r="B26" s="5"/>
      <c r="C26" s="6" t="s">
        <v>33</v>
      </c>
      <c r="D26" s="15" t="s">
        <v>34</v>
      </c>
      <c r="E26" s="15"/>
      <c r="F26" s="15"/>
      <c r="G26" s="16">
        <f>SUM(G27:K29)</f>
        <v>1067100</v>
      </c>
      <c r="H26" s="16"/>
      <c r="I26" s="16"/>
      <c r="J26" s="16"/>
      <c r="K26" s="16"/>
    </row>
    <row r="27" spans="2:11" ht="19.5" customHeight="1">
      <c r="B27" s="5"/>
      <c r="C27" s="7"/>
      <c r="D27" s="22" t="s">
        <v>35</v>
      </c>
      <c r="E27" s="22"/>
      <c r="F27" s="22"/>
      <c r="G27" s="23">
        <v>2000</v>
      </c>
      <c r="H27" s="23"/>
      <c r="I27" s="23"/>
      <c r="J27" s="23"/>
      <c r="K27" s="23"/>
    </row>
    <row r="28" spans="2:11" ht="63.75" customHeight="1">
      <c r="B28" s="5"/>
      <c r="C28" s="7"/>
      <c r="D28" s="22" t="s">
        <v>146</v>
      </c>
      <c r="E28" s="22"/>
      <c r="F28" s="22"/>
      <c r="G28" s="23">
        <v>1065000</v>
      </c>
      <c r="H28" s="23"/>
      <c r="I28" s="23"/>
      <c r="J28" s="23"/>
      <c r="K28" s="23"/>
    </row>
    <row r="29" spans="2:11" ht="49.5" customHeight="1">
      <c r="B29" s="5"/>
      <c r="C29" s="7"/>
      <c r="D29" s="22" t="s">
        <v>27</v>
      </c>
      <c r="E29" s="22"/>
      <c r="F29" s="22"/>
      <c r="G29" s="23">
        <v>100</v>
      </c>
      <c r="H29" s="23"/>
      <c r="I29" s="23"/>
      <c r="J29" s="23"/>
      <c r="K29" s="23"/>
    </row>
    <row r="30" spans="2:11" ht="21" customHeight="1">
      <c r="B30" s="4" t="s">
        <v>36</v>
      </c>
      <c r="C30" s="4"/>
      <c r="D30" s="30" t="s">
        <v>37</v>
      </c>
      <c r="E30" s="30"/>
      <c r="F30" s="30"/>
      <c r="G30" s="21">
        <f>SUM(G31+G34+G38)</f>
        <v>290351</v>
      </c>
      <c r="H30" s="21"/>
      <c r="I30" s="21"/>
      <c r="J30" s="21"/>
      <c r="K30" s="21"/>
    </row>
    <row r="31" spans="2:11" ht="21" customHeight="1">
      <c r="B31" s="5"/>
      <c r="C31" s="6" t="s">
        <v>38</v>
      </c>
      <c r="D31" s="15" t="s">
        <v>39</v>
      </c>
      <c r="E31" s="15"/>
      <c r="F31" s="15"/>
      <c r="G31" s="16">
        <f>SUM(G32:K33)</f>
        <v>147851</v>
      </c>
      <c r="H31" s="16"/>
      <c r="I31" s="16"/>
      <c r="J31" s="16"/>
      <c r="K31" s="16"/>
    </row>
    <row r="32" spans="2:11" ht="58.5" customHeight="1">
      <c r="B32" s="5"/>
      <c r="C32" s="7"/>
      <c r="D32" s="22" t="s">
        <v>147</v>
      </c>
      <c r="E32" s="22"/>
      <c r="F32" s="22"/>
      <c r="G32" s="23">
        <v>129851</v>
      </c>
      <c r="H32" s="23"/>
      <c r="I32" s="23"/>
      <c r="J32" s="23"/>
      <c r="K32" s="23"/>
    </row>
    <row r="33" spans="2:11" ht="49.5" customHeight="1">
      <c r="B33" s="5"/>
      <c r="C33" s="7"/>
      <c r="D33" s="22" t="s">
        <v>148</v>
      </c>
      <c r="E33" s="22"/>
      <c r="F33" s="22"/>
      <c r="G33" s="23">
        <v>18000</v>
      </c>
      <c r="H33" s="23"/>
      <c r="I33" s="23"/>
      <c r="J33" s="23"/>
      <c r="K33" s="23"/>
    </row>
    <row r="34" spans="2:11" ht="22.5" customHeight="1">
      <c r="B34" s="5"/>
      <c r="C34" s="6" t="s">
        <v>40</v>
      </c>
      <c r="D34" s="15" t="s">
        <v>41</v>
      </c>
      <c r="E34" s="15"/>
      <c r="F34" s="15"/>
      <c r="G34" s="16">
        <f>SUM(G35:K37)</f>
        <v>95500</v>
      </c>
      <c r="H34" s="16"/>
      <c r="I34" s="16"/>
      <c r="J34" s="16"/>
      <c r="K34" s="16"/>
    </row>
    <row r="35" spans="2:11" ht="22.5" customHeight="1">
      <c r="B35" s="5"/>
      <c r="C35" s="7"/>
      <c r="D35" s="22" t="s">
        <v>32</v>
      </c>
      <c r="E35" s="22"/>
      <c r="F35" s="22"/>
      <c r="G35" s="23">
        <v>500</v>
      </c>
      <c r="H35" s="23"/>
      <c r="I35" s="23"/>
      <c r="J35" s="23"/>
      <c r="K35" s="23"/>
    </row>
    <row r="36" spans="2:11" ht="22.5" customHeight="1">
      <c r="B36" s="5"/>
      <c r="C36" s="7"/>
      <c r="D36" s="22" t="s">
        <v>149</v>
      </c>
      <c r="E36" s="22"/>
      <c r="F36" s="22"/>
      <c r="G36" s="23">
        <v>35000</v>
      </c>
      <c r="H36" s="23"/>
      <c r="I36" s="23"/>
      <c r="J36" s="23"/>
      <c r="K36" s="23"/>
    </row>
    <row r="37" spans="2:11" ht="22.5" customHeight="1">
      <c r="B37" s="5"/>
      <c r="C37" s="7"/>
      <c r="D37" s="22" t="s">
        <v>150</v>
      </c>
      <c r="E37" s="22"/>
      <c r="F37" s="22"/>
      <c r="G37" s="23">
        <v>60000</v>
      </c>
      <c r="H37" s="23"/>
      <c r="I37" s="23"/>
      <c r="J37" s="23"/>
      <c r="K37" s="23"/>
    </row>
    <row r="38" spans="2:11" ht="22.5" customHeight="1">
      <c r="B38" s="5"/>
      <c r="C38" s="6" t="s">
        <v>43</v>
      </c>
      <c r="D38" s="15" t="s">
        <v>44</v>
      </c>
      <c r="E38" s="15"/>
      <c r="F38" s="15"/>
      <c r="G38" s="16">
        <f>SUM(G39)</f>
        <v>47000</v>
      </c>
      <c r="H38" s="16"/>
      <c r="I38" s="16"/>
      <c r="J38" s="16"/>
      <c r="K38" s="16"/>
    </row>
    <row r="39" spans="2:11" ht="56.25" customHeight="1">
      <c r="B39" s="5"/>
      <c r="C39" s="7"/>
      <c r="D39" s="22" t="s">
        <v>151</v>
      </c>
      <c r="E39" s="22"/>
      <c r="F39" s="22"/>
      <c r="G39" s="23">
        <v>47000</v>
      </c>
      <c r="H39" s="23"/>
      <c r="I39" s="23"/>
      <c r="J39" s="23"/>
      <c r="K39" s="23"/>
    </row>
    <row r="40" spans="2:11" ht="24.75" customHeight="1">
      <c r="B40" s="4" t="s">
        <v>46</v>
      </c>
      <c r="C40" s="4"/>
      <c r="D40" s="30" t="s">
        <v>47</v>
      </c>
      <c r="E40" s="30"/>
      <c r="F40" s="30"/>
      <c r="G40" s="21">
        <f>SUM(G41+G45)</f>
        <v>6304315</v>
      </c>
      <c r="H40" s="21"/>
      <c r="I40" s="21"/>
      <c r="J40" s="21"/>
      <c r="K40" s="21"/>
    </row>
    <row r="41" spans="2:11" ht="24.75" customHeight="1">
      <c r="B41" s="5"/>
      <c r="C41" s="6" t="s">
        <v>48</v>
      </c>
      <c r="D41" s="15" t="s">
        <v>49</v>
      </c>
      <c r="E41" s="15"/>
      <c r="F41" s="15"/>
      <c r="G41" s="16">
        <f>SUM(G42:K44)</f>
        <v>6303115</v>
      </c>
      <c r="H41" s="16"/>
      <c r="I41" s="16"/>
      <c r="J41" s="16"/>
      <c r="K41" s="16"/>
    </row>
    <row r="42" spans="2:11" ht="24.75" customHeight="1">
      <c r="B42" s="5"/>
      <c r="C42" s="7"/>
      <c r="D42" s="22" t="s">
        <v>154</v>
      </c>
      <c r="E42" s="22"/>
      <c r="F42" s="22"/>
      <c r="G42" s="23">
        <v>9500</v>
      </c>
      <c r="H42" s="23"/>
      <c r="I42" s="23"/>
      <c r="J42" s="23"/>
      <c r="K42" s="23"/>
    </row>
    <row r="43" spans="2:11" ht="49.5" customHeight="1">
      <c r="B43" s="5"/>
      <c r="C43" s="7"/>
      <c r="D43" s="22" t="s">
        <v>153</v>
      </c>
      <c r="E43" s="22"/>
      <c r="F43" s="22"/>
      <c r="G43" s="23">
        <v>6293515</v>
      </c>
      <c r="H43" s="23"/>
      <c r="I43" s="23"/>
      <c r="J43" s="23"/>
      <c r="K43" s="23"/>
    </row>
    <row r="44" spans="2:11" ht="47.25" customHeight="1">
      <c r="B44" s="5"/>
      <c r="C44" s="7"/>
      <c r="D44" s="22" t="s">
        <v>27</v>
      </c>
      <c r="E44" s="22"/>
      <c r="F44" s="22"/>
      <c r="G44" s="23">
        <v>100</v>
      </c>
      <c r="H44" s="23"/>
      <c r="I44" s="23"/>
      <c r="J44" s="23"/>
      <c r="K44" s="23"/>
    </row>
    <row r="45" spans="2:11" ht="19.5" customHeight="1">
      <c r="B45" s="5"/>
      <c r="C45" s="6" t="s">
        <v>50</v>
      </c>
      <c r="D45" s="15" t="s">
        <v>51</v>
      </c>
      <c r="E45" s="15"/>
      <c r="F45" s="15"/>
      <c r="G45" s="16">
        <f>SUM(G46)</f>
        <v>1200</v>
      </c>
      <c r="H45" s="16"/>
      <c r="I45" s="16"/>
      <c r="J45" s="16"/>
      <c r="K45" s="16"/>
    </row>
    <row r="46" spans="2:11" ht="47.25" customHeight="1">
      <c r="B46" s="5"/>
      <c r="C46" s="7"/>
      <c r="D46" s="22" t="s">
        <v>155</v>
      </c>
      <c r="E46" s="22"/>
      <c r="F46" s="22"/>
      <c r="G46" s="23">
        <v>1200</v>
      </c>
      <c r="H46" s="23"/>
      <c r="I46" s="23"/>
      <c r="J46" s="23"/>
      <c r="K46" s="23"/>
    </row>
    <row r="47" spans="2:11" ht="24" customHeight="1">
      <c r="B47" s="4" t="s">
        <v>177</v>
      </c>
      <c r="C47" s="4"/>
      <c r="D47" s="30" t="s">
        <v>178</v>
      </c>
      <c r="E47" s="30"/>
      <c r="F47" s="30"/>
      <c r="G47" s="21">
        <f>SUM(G48)</f>
        <v>556200</v>
      </c>
      <c r="H47" s="21"/>
      <c r="I47" s="21"/>
      <c r="J47" s="21"/>
      <c r="K47" s="21"/>
    </row>
    <row r="48" spans="2:11" ht="29.25" customHeight="1">
      <c r="B48" s="11"/>
      <c r="C48" s="6" t="s">
        <v>179</v>
      </c>
      <c r="D48" s="15" t="s">
        <v>180</v>
      </c>
      <c r="E48" s="15"/>
      <c r="F48" s="15"/>
      <c r="G48" s="16">
        <f>SUM(G49)</f>
        <v>556200</v>
      </c>
      <c r="H48" s="16"/>
      <c r="I48" s="16"/>
      <c r="J48" s="16"/>
      <c r="K48" s="16"/>
    </row>
    <row r="49" spans="2:11" ht="47.25" customHeight="1">
      <c r="B49" s="11"/>
      <c r="C49" s="11"/>
      <c r="D49" s="43" t="s">
        <v>152</v>
      </c>
      <c r="E49" s="43"/>
      <c r="F49" s="43"/>
      <c r="G49" s="44">
        <v>556200</v>
      </c>
      <c r="H49" s="44"/>
      <c r="I49" s="44"/>
      <c r="J49" s="44"/>
      <c r="K49" s="44"/>
    </row>
    <row r="50" spans="2:11" ht="48.75" customHeight="1">
      <c r="B50" s="4" t="s">
        <v>52</v>
      </c>
      <c r="C50" s="4"/>
      <c r="D50" s="30" t="s">
        <v>53</v>
      </c>
      <c r="E50" s="30"/>
      <c r="F50" s="30"/>
      <c r="G50" s="21">
        <f>SUM(G51+G56)</f>
        <v>71851567</v>
      </c>
      <c r="H50" s="21"/>
      <c r="I50" s="21"/>
      <c r="J50" s="21"/>
      <c r="K50" s="21"/>
    </row>
    <row r="51" spans="2:11" ht="36" customHeight="1">
      <c r="B51" s="5"/>
      <c r="C51" s="6" t="s">
        <v>54</v>
      </c>
      <c r="D51" s="15" t="s">
        <v>55</v>
      </c>
      <c r="E51" s="15"/>
      <c r="F51" s="15"/>
      <c r="G51" s="16">
        <f>SUM(G52:K55)</f>
        <v>6455000</v>
      </c>
      <c r="H51" s="16"/>
      <c r="I51" s="16"/>
      <c r="J51" s="16"/>
      <c r="K51" s="16"/>
    </row>
    <row r="52" spans="2:11" ht="24" customHeight="1">
      <c r="B52" s="5"/>
      <c r="C52" s="7"/>
      <c r="D52" s="22" t="s">
        <v>56</v>
      </c>
      <c r="E52" s="22"/>
      <c r="F52" s="22"/>
      <c r="G52" s="23">
        <v>4800000</v>
      </c>
      <c r="H52" s="23"/>
      <c r="I52" s="23"/>
      <c r="J52" s="23"/>
      <c r="K52" s="23"/>
    </row>
    <row r="53" spans="2:11" ht="48" customHeight="1">
      <c r="B53" s="5"/>
      <c r="C53" s="7"/>
      <c r="D53" s="22" t="s">
        <v>156</v>
      </c>
      <c r="E53" s="22"/>
      <c r="F53" s="22"/>
      <c r="G53" s="23">
        <v>630000</v>
      </c>
      <c r="H53" s="23"/>
      <c r="I53" s="23"/>
      <c r="J53" s="23"/>
      <c r="K53" s="23"/>
    </row>
    <row r="54" spans="2:11" ht="24.75" customHeight="1">
      <c r="B54" s="5"/>
      <c r="C54" s="7"/>
      <c r="D54" s="22" t="s">
        <v>57</v>
      </c>
      <c r="E54" s="22"/>
      <c r="F54" s="22"/>
      <c r="G54" s="23">
        <v>900000</v>
      </c>
      <c r="H54" s="23"/>
      <c r="I54" s="23"/>
      <c r="J54" s="23"/>
      <c r="K54" s="23"/>
    </row>
    <row r="55" spans="2:11" ht="24.75" customHeight="1">
      <c r="B55" s="5"/>
      <c r="C55" s="7"/>
      <c r="D55" s="22" t="s">
        <v>157</v>
      </c>
      <c r="E55" s="22"/>
      <c r="F55" s="22"/>
      <c r="G55" s="23">
        <v>125000</v>
      </c>
      <c r="H55" s="23"/>
      <c r="I55" s="23"/>
      <c r="J55" s="23"/>
      <c r="K55" s="23"/>
    </row>
    <row r="56" spans="2:11" ht="24.75" customHeight="1">
      <c r="B56" s="5"/>
      <c r="C56" s="6" t="s">
        <v>58</v>
      </c>
      <c r="D56" s="15" t="s">
        <v>59</v>
      </c>
      <c r="E56" s="15"/>
      <c r="F56" s="15"/>
      <c r="G56" s="16">
        <f>SUM(G57:K58)</f>
        <v>65396567</v>
      </c>
      <c r="H56" s="16"/>
      <c r="I56" s="16"/>
      <c r="J56" s="16"/>
      <c r="K56" s="16"/>
    </row>
    <row r="57" spans="2:11" ht="25.5" customHeight="1">
      <c r="B57" s="5"/>
      <c r="C57" s="7"/>
      <c r="D57" s="22" t="s">
        <v>158</v>
      </c>
      <c r="E57" s="22"/>
      <c r="F57" s="22"/>
      <c r="G57" s="23">
        <v>64096567</v>
      </c>
      <c r="H57" s="23"/>
      <c r="I57" s="23"/>
      <c r="J57" s="23"/>
      <c r="K57" s="23"/>
    </row>
    <row r="58" spans="2:11" ht="25.5" customHeight="1">
      <c r="B58" s="5"/>
      <c r="C58" s="7"/>
      <c r="D58" s="22" t="s">
        <v>159</v>
      </c>
      <c r="E58" s="22"/>
      <c r="F58" s="22"/>
      <c r="G58" s="23">
        <v>1300000</v>
      </c>
      <c r="H58" s="23"/>
      <c r="I58" s="23"/>
      <c r="J58" s="23"/>
      <c r="K58" s="23"/>
    </row>
    <row r="59" spans="2:11" ht="25.5" customHeight="1">
      <c r="B59" s="4" t="s">
        <v>60</v>
      </c>
      <c r="C59" s="4"/>
      <c r="D59" s="30" t="s">
        <v>61</v>
      </c>
      <c r="E59" s="30"/>
      <c r="F59" s="30"/>
      <c r="G59" s="21">
        <f>SUM(G60+G62+G64)</f>
        <v>52790403</v>
      </c>
      <c r="H59" s="21"/>
      <c r="I59" s="21"/>
      <c r="J59" s="21"/>
      <c r="K59" s="21"/>
    </row>
    <row r="60" spans="2:11" ht="27.75" customHeight="1">
      <c r="B60" s="5"/>
      <c r="C60" s="6" t="s">
        <v>62</v>
      </c>
      <c r="D60" s="15" t="s">
        <v>63</v>
      </c>
      <c r="E60" s="15"/>
      <c r="F60" s="15"/>
      <c r="G60" s="16">
        <f>SUM(G61)</f>
        <v>50542610</v>
      </c>
      <c r="H60" s="16"/>
      <c r="I60" s="16"/>
      <c r="J60" s="16"/>
      <c r="K60" s="16"/>
    </row>
    <row r="61" spans="2:11" ht="24.75" customHeight="1">
      <c r="B61" s="5"/>
      <c r="C61" s="7"/>
      <c r="D61" s="22" t="s">
        <v>64</v>
      </c>
      <c r="E61" s="22"/>
      <c r="F61" s="22"/>
      <c r="G61" s="23">
        <v>50542610</v>
      </c>
      <c r="H61" s="23"/>
      <c r="I61" s="23"/>
      <c r="J61" s="23"/>
      <c r="K61" s="23"/>
    </row>
    <row r="62" spans="2:11" ht="24.75" customHeight="1">
      <c r="B62" s="5"/>
      <c r="C62" s="6" t="s">
        <v>65</v>
      </c>
      <c r="D62" s="15" t="s">
        <v>66</v>
      </c>
      <c r="E62" s="15"/>
      <c r="F62" s="15"/>
      <c r="G62" s="16">
        <f>SUM(G63)</f>
        <v>2127793</v>
      </c>
      <c r="H62" s="16"/>
      <c r="I62" s="16"/>
      <c r="J62" s="16"/>
      <c r="K62" s="16"/>
    </row>
    <row r="63" spans="2:11" ht="24.75" customHeight="1">
      <c r="B63" s="5"/>
      <c r="C63" s="7"/>
      <c r="D63" s="22" t="s">
        <v>64</v>
      </c>
      <c r="E63" s="22"/>
      <c r="F63" s="22"/>
      <c r="G63" s="23">
        <v>2127793</v>
      </c>
      <c r="H63" s="23"/>
      <c r="I63" s="23"/>
      <c r="J63" s="23"/>
      <c r="K63" s="23"/>
    </row>
    <row r="64" spans="2:11" ht="24.75" customHeight="1">
      <c r="B64" s="5"/>
      <c r="C64" s="6" t="s">
        <v>67</v>
      </c>
      <c r="D64" s="15" t="s">
        <v>68</v>
      </c>
      <c r="E64" s="15"/>
      <c r="F64" s="15"/>
      <c r="G64" s="16">
        <f>SUM(G65)</f>
        <v>120000</v>
      </c>
      <c r="H64" s="16"/>
      <c r="I64" s="16"/>
      <c r="J64" s="16"/>
      <c r="K64" s="16"/>
    </row>
    <row r="65" spans="2:11" ht="24.75" customHeight="1">
      <c r="B65" s="5"/>
      <c r="C65" s="7"/>
      <c r="D65" s="22" t="s">
        <v>149</v>
      </c>
      <c r="E65" s="22"/>
      <c r="F65" s="22"/>
      <c r="G65" s="23">
        <v>120000</v>
      </c>
      <c r="H65" s="23"/>
      <c r="I65" s="23"/>
      <c r="J65" s="23"/>
      <c r="K65" s="23"/>
    </row>
    <row r="66" spans="2:11" ht="26.25" customHeight="1">
      <c r="B66" s="4" t="s">
        <v>69</v>
      </c>
      <c r="C66" s="4"/>
      <c r="D66" s="30" t="s">
        <v>70</v>
      </c>
      <c r="E66" s="30"/>
      <c r="F66" s="30"/>
      <c r="G66" s="21" t="s">
        <v>71</v>
      </c>
      <c r="H66" s="21"/>
      <c r="I66" s="21"/>
      <c r="J66" s="21"/>
      <c r="K66" s="21"/>
    </row>
    <row r="67" spans="2:11" ht="32.25" customHeight="1">
      <c r="B67" s="5"/>
      <c r="C67" s="7"/>
      <c r="D67" s="38" t="s">
        <v>10</v>
      </c>
      <c r="E67" s="38"/>
      <c r="F67" s="38"/>
      <c r="G67" s="23" t="s">
        <v>72</v>
      </c>
      <c r="H67" s="23"/>
      <c r="I67" s="23"/>
      <c r="J67" s="23"/>
      <c r="K67" s="23"/>
    </row>
    <row r="68" spans="2:11" ht="22.5" customHeight="1">
      <c r="B68" s="5"/>
      <c r="C68" s="6" t="s">
        <v>73</v>
      </c>
      <c r="D68" s="15" t="s">
        <v>74</v>
      </c>
      <c r="E68" s="15"/>
      <c r="F68" s="15"/>
      <c r="G68" s="16">
        <f>SUM(G69:K70)</f>
        <v>9930</v>
      </c>
      <c r="H68" s="16"/>
      <c r="I68" s="16"/>
      <c r="J68" s="16"/>
      <c r="K68" s="16"/>
    </row>
    <row r="69" spans="2:11" ht="22.5" customHeight="1">
      <c r="B69" s="5"/>
      <c r="C69" s="7"/>
      <c r="D69" s="22" t="s">
        <v>160</v>
      </c>
      <c r="E69" s="22"/>
      <c r="F69" s="22"/>
      <c r="G69" s="23">
        <v>7500</v>
      </c>
      <c r="H69" s="23"/>
      <c r="I69" s="23"/>
      <c r="J69" s="23"/>
      <c r="K69" s="23"/>
    </row>
    <row r="70" spans="2:11" ht="22.5" customHeight="1">
      <c r="B70" s="5"/>
      <c r="C70" s="7"/>
      <c r="D70" s="22" t="s">
        <v>161</v>
      </c>
      <c r="E70" s="22"/>
      <c r="F70" s="22"/>
      <c r="G70" s="23">
        <v>2430</v>
      </c>
      <c r="H70" s="23"/>
      <c r="I70" s="23"/>
      <c r="J70" s="23"/>
      <c r="K70" s="23"/>
    </row>
    <row r="71" spans="2:11" ht="22.5" customHeight="1">
      <c r="B71" s="5"/>
      <c r="C71" s="6" t="s">
        <v>75</v>
      </c>
      <c r="D71" s="15" t="s">
        <v>76</v>
      </c>
      <c r="E71" s="15"/>
      <c r="F71" s="15"/>
      <c r="G71" s="16">
        <f>SUM(G72:K74)</f>
        <v>4550</v>
      </c>
      <c r="H71" s="16"/>
      <c r="I71" s="16"/>
      <c r="J71" s="16"/>
      <c r="K71" s="16"/>
    </row>
    <row r="72" spans="2:11" ht="22.5" customHeight="1">
      <c r="B72" s="5"/>
      <c r="C72" s="7"/>
      <c r="D72" s="22" t="s">
        <v>162</v>
      </c>
      <c r="E72" s="22"/>
      <c r="F72" s="22"/>
      <c r="G72" s="23">
        <v>550</v>
      </c>
      <c r="H72" s="23"/>
      <c r="I72" s="23"/>
      <c r="J72" s="23"/>
      <c r="K72" s="23"/>
    </row>
    <row r="73" spans="2:11" ht="22.5" customHeight="1">
      <c r="B73" s="5"/>
      <c r="C73" s="7"/>
      <c r="D73" s="22" t="s">
        <v>163</v>
      </c>
      <c r="E73" s="22"/>
      <c r="F73" s="22"/>
      <c r="G73" s="23">
        <v>3200</v>
      </c>
      <c r="H73" s="23"/>
      <c r="I73" s="23"/>
      <c r="J73" s="23"/>
      <c r="K73" s="23"/>
    </row>
    <row r="74" spans="2:11" ht="22.5" customHeight="1">
      <c r="B74" s="5"/>
      <c r="C74" s="7"/>
      <c r="D74" s="22" t="s">
        <v>42</v>
      </c>
      <c r="E74" s="22"/>
      <c r="F74" s="22"/>
      <c r="G74" s="23">
        <v>800</v>
      </c>
      <c r="H74" s="23"/>
      <c r="I74" s="23"/>
      <c r="J74" s="23"/>
      <c r="K74" s="23"/>
    </row>
    <row r="75" spans="2:11" ht="22.5" customHeight="1">
      <c r="B75" s="5"/>
      <c r="C75" s="6" t="s">
        <v>77</v>
      </c>
      <c r="D75" s="15" t="s">
        <v>78</v>
      </c>
      <c r="E75" s="15"/>
      <c r="F75" s="15"/>
      <c r="G75" s="16">
        <f>SUM(G76:K78)</f>
        <v>17270</v>
      </c>
      <c r="H75" s="16"/>
      <c r="I75" s="16"/>
      <c r="J75" s="16"/>
      <c r="K75" s="16"/>
    </row>
    <row r="76" spans="2:11" ht="22.5" customHeight="1">
      <c r="B76" s="5"/>
      <c r="C76" s="7"/>
      <c r="D76" s="22" t="s">
        <v>32</v>
      </c>
      <c r="E76" s="22"/>
      <c r="F76" s="22"/>
      <c r="G76" s="23">
        <v>250</v>
      </c>
      <c r="H76" s="23"/>
      <c r="I76" s="23"/>
      <c r="J76" s="23"/>
      <c r="K76" s="23"/>
    </row>
    <row r="77" spans="2:11" ht="22.5" customHeight="1">
      <c r="B77" s="5"/>
      <c r="C77" s="7"/>
      <c r="D77" s="22" t="s">
        <v>160</v>
      </c>
      <c r="E77" s="22"/>
      <c r="F77" s="22"/>
      <c r="G77" s="23">
        <v>12360</v>
      </c>
      <c r="H77" s="23"/>
      <c r="I77" s="23"/>
      <c r="J77" s="23"/>
      <c r="K77" s="23"/>
    </row>
    <row r="78" spans="2:11" ht="22.5" customHeight="1">
      <c r="B78" s="5"/>
      <c r="C78" s="7"/>
      <c r="D78" s="22" t="s">
        <v>42</v>
      </c>
      <c r="E78" s="22"/>
      <c r="F78" s="22"/>
      <c r="G78" s="23">
        <v>4660</v>
      </c>
      <c r="H78" s="23"/>
      <c r="I78" s="23"/>
      <c r="J78" s="23"/>
      <c r="K78" s="23"/>
    </row>
    <row r="79" spans="2:11" ht="22.5" customHeight="1">
      <c r="B79" s="5"/>
      <c r="C79" s="6" t="s">
        <v>79</v>
      </c>
      <c r="D79" s="15" t="s">
        <v>45</v>
      </c>
      <c r="E79" s="15"/>
      <c r="F79" s="15"/>
      <c r="G79" s="16">
        <f>SUM(G81)</f>
        <v>1248615</v>
      </c>
      <c r="H79" s="16"/>
      <c r="I79" s="16"/>
      <c r="J79" s="16"/>
      <c r="K79" s="16"/>
    </row>
    <row r="80" spans="2:11" ht="31.5" customHeight="1">
      <c r="B80" s="5"/>
      <c r="C80" s="7"/>
      <c r="D80" s="38" t="s">
        <v>10</v>
      </c>
      <c r="E80" s="38"/>
      <c r="F80" s="38"/>
      <c r="G80" s="23">
        <v>1248615</v>
      </c>
      <c r="H80" s="23"/>
      <c r="I80" s="23"/>
      <c r="J80" s="23"/>
      <c r="K80" s="23"/>
    </row>
    <row r="81" spans="2:11" ht="49.5" customHeight="1">
      <c r="B81" s="5"/>
      <c r="C81" s="7"/>
      <c r="D81" s="22" t="s">
        <v>164</v>
      </c>
      <c r="E81" s="22"/>
      <c r="F81" s="22"/>
      <c r="G81" s="23">
        <v>1248615</v>
      </c>
      <c r="H81" s="23"/>
      <c r="I81" s="23"/>
      <c r="J81" s="23"/>
      <c r="K81" s="23"/>
    </row>
    <row r="82" spans="2:11" ht="22.5" customHeight="1">
      <c r="B82" s="4" t="s">
        <v>80</v>
      </c>
      <c r="C82" s="4"/>
      <c r="D82" s="30" t="s">
        <v>81</v>
      </c>
      <c r="E82" s="30"/>
      <c r="F82" s="30"/>
      <c r="G82" s="21">
        <f>SUM(G83)</f>
        <v>6537200</v>
      </c>
      <c r="H82" s="21"/>
      <c r="I82" s="21"/>
      <c r="J82" s="21"/>
      <c r="K82" s="21"/>
    </row>
    <row r="83" spans="2:11" ht="29.25" customHeight="1">
      <c r="B83" s="5"/>
      <c r="C83" s="6" t="s">
        <v>82</v>
      </c>
      <c r="D83" s="15" t="s">
        <v>83</v>
      </c>
      <c r="E83" s="15"/>
      <c r="F83" s="15"/>
      <c r="G83" s="16">
        <f>SUM(G84)</f>
        <v>6537200</v>
      </c>
      <c r="H83" s="16"/>
      <c r="I83" s="16"/>
      <c r="J83" s="16"/>
      <c r="K83" s="16"/>
    </row>
    <row r="84" spans="2:11" ht="43.5" customHeight="1">
      <c r="B84" s="5"/>
      <c r="C84" s="7"/>
      <c r="D84" s="22" t="s">
        <v>13</v>
      </c>
      <c r="E84" s="22"/>
      <c r="F84" s="22"/>
      <c r="G84" s="23">
        <v>6537200</v>
      </c>
      <c r="H84" s="23"/>
      <c r="I84" s="23"/>
      <c r="J84" s="23"/>
      <c r="K84" s="23"/>
    </row>
    <row r="85" spans="2:11" ht="23.25" customHeight="1">
      <c r="B85" s="4" t="s">
        <v>84</v>
      </c>
      <c r="C85" s="4"/>
      <c r="D85" s="30" t="s">
        <v>85</v>
      </c>
      <c r="E85" s="30"/>
      <c r="F85" s="30"/>
      <c r="G85" s="21">
        <f>SUM(G86+G92+G98+G103+G107+G109+G111+G114)</f>
        <v>9764050</v>
      </c>
      <c r="H85" s="21"/>
      <c r="I85" s="21"/>
      <c r="J85" s="21"/>
      <c r="K85" s="21"/>
    </row>
    <row r="86" spans="2:11" ht="24.75" customHeight="1">
      <c r="B86" s="5"/>
      <c r="C86" s="6" t="s">
        <v>86</v>
      </c>
      <c r="D86" s="15" t="s">
        <v>87</v>
      </c>
      <c r="E86" s="15"/>
      <c r="F86" s="15"/>
      <c r="G86" s="16">
        <f>SUM(G87:K91)</f>
        <v>525918</v>
      </c>
      <c r="H86" s="16"/>
      <c r="I86" s="16"/>
      <c r="J86" s="16"/>
      <c r="K86" s="16"/>
    </row>
    <row r="87" spans="2:11" ht="52.5" customHeight="1">
      <c r="B87" s="5"/>
      <c r="C87" s="7"/>
      <c r="D87" s="22" t="s">
        <v>26</v>
      </c>
      <c r="E87" s="22"/>
      <c r="F87" s="22"/>
      <c r="G87" s="23">
        <v>7550</v>
      </c>
      <c r="H87" s="23"/>
      <c r="I87" s="23"/>
      <c r="J87" s="23"/>
      <c r="K87" s="23"/>
    </row>
    <row r="88" spans="2:11" ht="22.5" customHeight="1">
      <c r="B88" s="5"/>
      <c r="C88" s="7"/>
      <c r="D88" s="22" t="s">
        <v>165</v>
      </c>
      <c r="E88" s="22"/>
      <c r="F88" s="22"/>
      <c r="G88" s="23">
        <v>1920</v>
      </c>
      <c r="H88" s="23"/>
      <c r="I88" s="23"/>
      <c r="J88" s="23"/>
      <c r="K88" s="23"/>
    </row>
    <row r="89" spans="2:11" ht="22.5" customHeight="1">
      <c r="B89" s="5"/>
      <c r="C89" s="7"/>
      <c r="D89" s="22" t="s">
        <v>42</v>
      </c>
      <c r="E89" s="22"/>
      <c r="F89" s="22"/>
      <c r="G89" s="23">
        <v>1200</v>
      </c>
      <c r="H89" s="23"/>
      <c r="I89" s="23"/>
      <c r="J89" s="23"/>
      <c r="K89" s="23"/>
    </row>
    <row r="90" spans="2:11" ht="51" customHeight="1">
      <c r="B90" s="5"/>
      <c r="C90" s="7"/>
      <c r="D90" s="22" t="s">
        <v>13</v>
      </c>
      <c r="E90" s="22"/>
      <c r="F90" s="22"/>
      <c r="G90" s="23">
        <v>3700</v>
      </c>
      <c r="H90" s="23"/>
      <c r="I90" s="23"/>
      <c r="J90" s="23"/>
      <c r="K90" s="23"/>
    </row>
    <row r="91" spans="2:11" ht="60.75" customHeight="1">
      <c r="B91" s="5"/>
      <c r="C91" s="7"/>
      <c r="D91" s="37" t="s">
        <v>166</v>
      </c>
      <c r="E91" s="37"/>
      <c r="F91" s="37"/>
      <c r="G91" s="23">
        <v>511548</v>
      </c>
      <c r="H91" s="23"/>
      <c r="I91" s="23"/>
      <c r="J91" s="23"/>
      <c r="K91" s="23"/>
    </row>
    <row r="92" spans="2:11" ht="25.5" customHeight="1">
      <c r="B92" s="5"/>
      <c r="C92" s="6" t="s">
        <v>88</v>
      </c>
      <c r="D92" s="15" t="s">
        <v>89</v>
      </c>
      <c r="E92" s="15"/>
      <c r="F92" s="15"/>
      <c r="G92" s="16" t="s">
        <v>90</v>
      </c>
      <c r="H92" s="16"/>
      <c r="I92" s="16"/>
      <c r="J92" s="16"/>
      <c r="K92" s="16"/>
    </row>
    <row r="93" spans="2:11" ht="52.5" customHeight="1">
      <c r="B93" s="5"/>
      <c r="C93" s="7"/>
      <c r="D93" s="22" t="s">
        <v>26</v>
      </c>
      <c r="E93" s="22"/>
      <c r="F93" s="22"/>
      <c r="G93" s="23" t="s">
        <v>91</v>
      </c>
      <c r="H93" s="23"/>
      <c r="I93" s="23"/>
      <c r="J93" s="23"/>
      <c r="K93" s="23"/>
    </row>
    <row r="94" spans="2:11" ht="23.25" customHeight="1">
      <c r="B94" s="5"/>
      <c r="C94" s="7"/>
      <c r="D94" s="22" t="s">
        <v>167</v>
      </c>
      <c r="E94" s="22"/>
      <c r="F94" s="22"/>
      <c r="G94" s="23" t="s">
        <v>92</v>
      </c>
      <c r="H94" s="23"/>
      <c r="I94" s="23"/>
      <c r="J94" s="23"/>
      <c r="K94" s="23"/>
    </row>
    <row r="95" spans="2:11" ht="23.25" customHeight="1">
      <c r="B95" s="5"/>
      <c r="C95" s="7"/>
      <c r="D95" s="22" t="s">
        <v>165</v>
      </c>
      <c r="E95" s="22"/>
      <c r="F95" s="22"/>
      <c r="G95" s="23" t="s">
        <v>93</v>
      </c>
      <c r="H95" s="23"/>
      <c r="I95" s="23"/>
      <c r="J95" s="23"/>
      <c r="K95" s="23"/>
    </row>
    <row r="96" spans="2:11" ht="23.25" customHeight="1">
      <c r="B96" s="5"/>
      <c r="C96" s="7"/>
      <c r="D96" s="22" t="s">
        <v>42</v>
      </c>
      <c r="E96" s="22"/>
      <c r="F96" s="22"/>
      <c r="G96" s="23" t="s">
        <v>94</v>
      </c>
      <c r="H96" s="23"/>
      <c r="I96" s="23"/>
      <c r="J96" s="23"/>
      <c r="K96" s="23"/>
    </row>
    <row r="97" spans="2:11" ht="33.75" customHeight="1">
      <c r="B97" s="5"/>
      <c r="C97" s="7"/>
      <c r="D97" s="22" t="s">
        <v>168</v>
      </c>
      <c r="E97" s="22"/>
      <c r="F97" s="22"/>
      <c r="G97" s="23" t="s">
        <v>95</v>
      </c>
      <c r="H97" s="23"/>
      <c r="I97" s="23"/>
      <c r="J97" s="23"/>
      <c r="K97" s="23"/>
    </row>
    <row r="98" spans="2:11" ht="23.25" customHeight="1">
      <c r="B98" s="5"/>
      <c r="C98" s="6" t="s">
        <v>96</v>
      </c>
      <c r="D98" s="15" t="s">
        <v>97</v>
      </c>
      <c r="E98" s="15"/>
      <c r="F98" s="15"/>
      <c r="G98" s="16">
        <f>SUM(G99:K102)</f>
        <v>1409330</v>
      </c>
      <c r="H98" s="16"/>
      <c r="I98" s="16"/>
      <c r="J98" s="16"/>
      <c r="K98" s="16"/>
    </row>
    <row r="99" spans="2:11" ht="23.25" customHeight="1">
      <c r="B99" s="5"/>
      <c r="C99" s="7"/>
      <c r="D99" s="22" t="s">
        <v>165</v>
      </c>
      <c r="E99" s="22"/>
      <c r="F99" s="22"/>
      <c r="G99" s="23">
        <v>950</v>
      </c>
      <c r="H99" s="23"/>
      <c r="I99" s="23"/>
      <c r="J99" s="23"/>
      <c r="K99" s="23"/>
    </row>
    <row r="100" spans="2:11" ht="23.25" customHeight="1">
      <c r="B100" s="5"/>
      <c r="C100" s="7"/>
      <c r="D100" s="22" t="s">
        <v>42</v>
      </c>
      <c r="E100" s="22"/>
      <c r="F100" s="22"/>
      <c r="G100" s="23">
        <v>40</v>
      </c>
      <c r="H100" s="23"/>
      <c r="I100" s="23"/>
      <c r="J100" s="23"/>
      <c r="K100" s="23"/>
    </row>
    <row r="101" spans="2:11" ht="48.75" customHeight="1">
      <c r="B101" s="5"/>
      <c r="C101" s="7"/>
      <c r="D101" s="22" t="s">
        <v>169</v>
      </c>
      <c r="E101" s="22"/>
      <c r="F101" s="22"/>
      <c r="G101" s="23">
        <v>1406840</v>
      </c>
      <c r="H101" s="23"/>
      <c r="I101" s="23"/>
      <c r="J101" s="23"/>
      <c r="K101" s="23"/>
    </row>
    <row r="102" spans="2:11" ht="37.5" customHeight="1">
      <c r="B102" s="5"/>
      <c r="C102" s="7"/>
      <c r="D102" s="22" t="s">
        <v>27</v>
      </c>
      <c r="E102" s="22"/>
      <c r="F102" s="22"/>
      <c r="G102" s="23">
        <v>1500</v>
      </c>
      <c r="H102" s="23"/>
      <c r="I102" s="23"/>
      <c r="J102" s="23"/>
      <c r="K102" s="23"/>
    </row>
    <row r="103" spans="2:11" ht="21" customHeight="1">
      <c r="B103" s="5"/>
      <c r="C103" s="6" t="s">
        <v>98</v>
      </c>
      <c r="D103" s="15" t="s">
        <v>99</v>
      </c>
      <c r="E103" s="15"/>
      <c r="F103" s="15"/>
      <c r="G103" s="16">
        <f>SUM(G104:K106)</f>
        <v>1080040</v>
      </c>
      <c r="H103" s="16"/>
      <c r="I103" s="16"/>
      <c r="J103" s="16"/>
      <c r="K103" s="16"/>
    </row>
    <row r="104" spans="2:11" ht="30" customHeight="1">
      <c r="B104" s="5"/>
      <c r="C104" s="7"/>
      <c r="D104" s="22" t="s">
        <v>100</v>
      </c>
      <c r="E104" s="22"/>
      <c r="F104" s="22"/>
      <c r="G104" s="23">
        <v>5000</v>
      </c>
      <c r="H104" s="23"/>
      <c r="I104" s="23"/>
      <c r="J104" s="23"/>
      <c r="K104" s="23"/>
    </row>
    <row r="105" spans="2:11" ht="47.25" customHeight="1">
      <c r="B105" s="5"/>
      <c r="C105" s="7"/>
      <c r="D105" s="22" t="s">
        <v>13</v>
      </c>
      <c r="E105" s="22"/>
      <c r="F105" s="22"/>
      <c r="G105" s="23">
        <v>840</v>
      </c>
      <c r="H105" s="23"/>
      <c r="I105" s="23"/>
      <c r="J105" s="23"/>
      <c r="K105" s="23"/>
    </row>
    <row r="106" spans="2:11" ht="54.75" customHeight="1">
      <c r="B106" s="5"/>
      <c r="C106" s="7"/>
      <c r="D106" s="22" t="s">
        <v>170</v>
      </c>
      <c r="E106" s="22"/>
      <c r="F106" s="22"/>
      <c r="G106" s="23">
        <v>1074200</v>
      </c>
      <c r="H106" s="23"/>
      <c r="I106" s="23"/>
      <c r="J106" s="23"/>
      <c r="K106" s="23"/>
    </row>
    <row r="107" spans="2:11" ht="68.25" customHeight="1">
      <c r="B107" s="5"/>
      <c r="C107" s="6" t="s">
        <v>101</v>
      </c>
      <c r="D107" s="15" t="s">
        <v>102</v>
      </c>
      <c r="E107" s="15"/>
      <c r="F107" s="15"/>
      <c r="G107" s="16">
        <f>SUM(G108)</f>
        <v>400</v>
      </c>
      <c r="H107" s="16"/>
      <c r="I107" s="16"/>
      <c r="J107" s="16"/>
      <c r="K107" s="16"/>
    </row>
    <row r="108" spans="2:11" ht="55.5" customHeight="1">
      <c r="B108" s="5"/>
      <c r="C108" s="7"/>
      <c r="D108" s="22" t="s">
        <v>13</v>
      </c>
      <c r="E108" s="22"/>
      <c r="F108" s="22"/>
      <c r="G108" s="23">
        <v>400</v>
      </c>
      <c r="H108" s="23"/>
      <c r="I108" s="23"/>
      <c r="J108" s="23"/>
      <c r="K108" s="23"/>
    </row>
    <row r="109" spans="2:11" ht="24.75" customHeight="1">
      <c r="B109" s="5"/>
      <c r="C109" s="6" t="s">
        <v>103</v>
      </c>
      <c r="D109" s="15" t="s">
        <v>104</v>
      </c>
      <c r="E109" s="15"/>
      <c r="F109" s="15"/>
      <c r="G109" s="16">
        <f>SUM(G110)</f>
        <v>2500</v>
      </c>
      <c r="H109" s="16"/>
      <c r="I109" s="16"/>
      <c r="J109" s="16"/>
      <c r="K109" s="16"/>
    </row>
    <row r="110" spans="2:11" ht="24.75" customHeight="1">
      <c r="B110" s="5"/>
      <c r="C110" s="7"/>
      <c r="D110" s="22" t="s">
        <v>171</v>
      </c>
      <c r="E110" s="22"/>
      <c r="F110" s="22"/>
      <c r="G110" s="23">
        <v>2500</v>
      </c>
      <c r="H110" s="23"/>
      <c r="I110" s="23"/>
      <c r="J110" s="23"/>
      <c r="K110" s="23"/>
    </row>
    <row r="111" spans="2:11" ht="29.25" customHeight="1">
      <c r="B111" s="5"/>
      <c r="C111" s="6" t="s">
        <v>105</v>
      </c>
      <c r="D111" s="15" t="s">
        <v>106</v>
      </c>
      <c r="E111" s="15"/>
      <c r="F111" s="15"/>
      <c r="G111" s="16">
        <f>SUM(G112:K113)</f>
        <v>240</v>
      </c>
      <c r="H111" s="16"/>
      <c r="I111" s="16"/>
      <c r="J111" s="16"/>
      <c r="K111" s="16"/>
    </row>
    <row r="112" spans="2:11" ht="25.5" customHeight="1">
      <c r="B112" s="5"/>
      <c r="C112" s="7"/>
      <c r="D112" s="22" t="s">
        <v>165</v>
      </c>
      <c r="E112" s="22"/>
      <c r="F112" s="22"/>
      <c r="G112" s="23">
        <v>200</v>
      </c>
      <c r="H112" s="23"/>
      <c r="I112" s="23"/>
      <c r="J112" s="23"/>
      <c r="K112" s="23"/>
    </row>
    <row r="113" spans="2:11" ht="25.5" customHeight="1">
      <c r="B113" s="5"/>
      <c r="C113" s="7"/>
      <c r="D113" s="22" t="s">
        <v>42</v>
      </c>
      <c r="E113" s="22"/>
      <c r="F113" s="22"/>
      <c r="G113" s="23">
        <v>40</v>
      </c>
      <c r="H113" s="23"/>
      <c r="I113" s="23"/>
      <c r="J113" s="23"/>
      <c r="K113" s="23"/>
    </row>
    <row r="114" spans="2:11" ht="25.5" customHeight="1">
      <c r="B114" s="5"/>
      <c r="C114" s="6" t="s">
        <v>107</v>
      </c>
      <c r="D114" s="15" t="s">
        <v>108</v>
      </c>
      <c r="E114" s="15"/>
      <c r="F114" s="15"/>
      <c r="G114" s="16">
        <f>SUM(G115)</f>
        <v>40000</v>
      </c>
      <c r="H114" s="16"/>
      <c r="I114" s="16"/>
      <c r="J114" s="16"/>
      <c r="K114" s="16"/>
    </row>
    <row r="115" spans="2:11" ht="52.5" customHeight="1">
      <c r="B115" s="5"/>
      <c r="C115" s="7"/>
      <c r="D115" s="22" t="s">
        <v>13</v>
      </c>
      <c r="E115" s="22"/>
      <c r="F115" s="22"/>
      <c r="G115" s="23">
        <v>40000</v>
      </c>
      <c r="H115" s="23"/>
      <c r="I115" s="23"/>
      <c r="J115" s="23"/>
      <c r="K115" s="23"/>
    </row>
    <row r="116" spans="2:11" ht="24" customHeight="1">
      <c r="B116" s="4" t="s">
        <v>109</v>
      </c>
      <c r="C116" s="4"/>
      <c r="D116" s="30" t="s">
        <v>110</v>
      </c>
      <c r="E116" s="30"/>
      <c r="F116" s="30"/>
      <c r="G116" s="21">
        <f>SUM(G118+G120+G123+G125)</f>
        <v>3064200</v>
      </c>
      <c r="H116" s="21"/>
      <c r="I116" s="21"/>
      <c r="J116" s="21"/>
      <c r="K116" s="21"/>
    </row>
    <row r="117" spans="2:11" ht="50.25" customHeight="1">
      <c r="B117" s="5"/>
      <c r="C117" s="7"/>
      <c r="D117" s="37" t="s">
        <v>10</v>
      </c>
      <c r="E117" s="37"/>
      <c r="F117" s="37"/>
      <c r="G117" s="23" t="s">
        <v>111</v>
      </c>
      <c r="H117" s="23"/>
      <c r="I117" s="23"/>
      <c r="J117" s="23"/>
      <c r="K117" s="23"/>
    </row>
    <row r="118" spans="2:11" ht="27.75" customHeight="1">
      <c r="B118" s="5"/>
      <c r="C118" s="6" t="s">
        <v>112</v>
      </c>
      <c r="D118" s="15" t="s">
        <v>113</v>
      </c>
      <c r="E118" s="15"/>
      <c r="F118" s="15"/>
      <c r="G118" s="16">
        <f>SUM(G119)</f>
        <v>11800</v>
      </c>
      <c r="H118" s="16"/>
      <c r="I118" s="16"/>
      <c r="J118" s="16"/>
      <c r="K118" s="16"/>
    </row>
    <row r="119" spans="2:11" ht="43.5" customHeight="1">
      <c r="B119" s="5"/>
      <c r="C119" s="7"/>
      <c r="D119" s="22" t="s">
        <v>114</v>
      </c>
      <c r="E119" s="22"/>
      <c r="F119" s="22"/>
      <c r="G119" s="23">
        <v>11800</v>
      </c>
      <c r="H119" s="23"/>
      <c r="I119" s="23"/>
      <c r="J119" s="23"/>
      <c r="K119" s="23"/>
    </row>
    <row r="120" spans="2:11" ht="18.75" customHeight="1">
      <c r="B120" s="5"/>
      <c r="C120" s="6" t="s">
        <v>115</v>
      </c>
      <c r="D120" s="15" t="s">
        <v>116</v>
      </c>
      <c r="E120" s="15"/>
      <c r="F120" s="15"/>
      <c r="G120" s="16">
        <f>SUM(G121:K122)</f>
        <v>251000</v>
      </c>
      <c r="H120" s="16"/>
      <c r="I120" s="16"/>
      <c r="J120" s="16"/>
      <c r="K120" s="16"/>
    </row>
    <row r="121" spans="2:11" ht="43.5" customHeight="1">
      <c r="B121" s="5"/>
      <c r="C121" s="7"/>
      <c r="D121" s="22" t="s">
        <v>13</v>
      </c>
      <c r="E121" s="22"/>
      <c r="F121" s="22"/>
      <c r="G121" s="23">
        <v>250000</v>
      </c>
      <c r="H121" s="23"/>
      <c r="I121" s="23"/>
      <c r="J121" s="23"/>
      <c r="K121" s="23"/>
    </row>
    <row r="122" spans="2:11" ht="43.5" customHeight="1">
      <c r="B122" s="5"/>
      <c r="C122" s="7"/>
      <c r="D122" s="22" t="s">
        <v>27</v>
      </c>
      <c r="E122" s="22"/>
      <c r="F122" s="22"/>
      <c r="G122" s="23">
        <v>1000</v>
      </c>
      <c r="H122" s="23"/>
      <c r="I122" s="23"/>
      <c r="J122" s="23"/>
      <c r="K122" s="23"/>
    </row>
    <row r="123" spans="2:11" ht="18.75" customHeight="1">
      <c r="B123" s="5"/>
      <c r="C123" s="6" t="s">
        <v>117</v>
      </c>
      <c r="D123" s="15" t="s">
        <v>118</v>
      </c>
      <c r="E123" s="15"/>
      <c r="F123" s="15"/>
      <c r="G123" s="16">
        <f>SUM(G124)</f>
        <v>15000</v>
      </c>
      <c r="H123" s="16"/>
      <c r="I123" s="16"/>
      <c r="J123" s="16"/>
      <c r="K123" s="16"/>
    </row>
    <row r="124" spans="2:11" ht="27.75" customHeight="1">
      <c r="B124" s="5"/>
      <c r="C124" s="7"/>
      <c r="D124" s="22" t="s">
        <v>172</v>
      </c>
      <c r="E124" s="22"/>
      <c r="F124" s="22"/>
      <c r="G124" s="23">
        <v>15000</v>
      </c>
      <c r="H124" s="23"/>
      <c r="I124" s="23"/>
      <c r="J124" s="23"/>
      <c r="K124" s="23"/>
    </row>
    <row r="125" spans="2:11" ht="27.75" customHeight="1">
      <c r="B125" s="5"/>
      <c r="C125" s="6" t="s">
        <v>119</v>
      </c>
      <c r="D125" s="15" t="s">
        <v>120</v>
      </c>
      <c r="E125" s="15"/>
      <c r="F125" s="15"/>
      <c r="G125" s="16">
        <f>SUM(G127:K130)</f>
        <v>2786400</v>
      </c>
      <c r="H125" s="16"/>
      <c r="I125" s="16"/>
      <c r="J125" s="16"/>
      <c r="K125" s="16"/>
    </row>
    <row r="126" spans="2:11" ht="50.25" customHeight="1">
      <c r="B126" s="7"/>
      <c r="C126" s="7"/>
      <c r="D126" s="31" t="s">
        <v>10</v>
      </c>
      <c r="E126" s="32"/>
      <c r="F126" s="33"/>
      <c r="G126" s="34">
        <v>2050000</v>
      </c>
      <c r="H126" s="35"/>
      <c r="I126" s="35"/>
      <c r="J126" s="35"/>
      <c r="K126" s="36"/>
    </row>
    <row r="127" spans="2:11" ht="32.25" customHeight="1">
      <c r="B127" s="7"/>
      <c r="C127" s="7"/>
      <c r="D127" s="22" t="s">
        <v>165</v>
      </c>
      <c r="E127" s="22"/>
      <c r="F127" s="22"/>
      <c r="G127" s="23">
        <v>7800</v>
      </c>
      <c r="H127" s="23"/>
      <c r="I127" s="23"/>
      <c r="J127" s="23"/>
      <c r="K127" s="23"/>
    </row>
    <row r="128" spans="2:11" ht="54" customHeight="1">
      <c r="B128" s="7"/>
      <c r="C128" s="7"/>
      <c r="D128" s="22" t="s">
        <v>173</v>
      </c>
      <c r="E128" s="22"/>
      <c r="F128" s="22"/>
      <c r="G128" s="23">
        <v>728600</v>
      </c>
      <c r="H128" s="23"/>
      <c r="I128" s="23"/>
      <c r="J128" s="23"/>
      <c r="K128" s="23"/>
    </row>
    <row r="129" spans="2:11" ht="60.75" customHeight="1">
      <c r="B129" s="7"/>
      <c r="C129" s="7"/>
      <c r="D129" s="22" t="s">
        <v>174</v>
      </c>
      <c r="E129" s="22"/>
      <c r="F129" s="22"/>
      <c r="G129" s="23">
        <v>1640000</v>
      </c>
      <c r="H129" s="23"/>
      <c r="I129" s="23"/>
      <c r="J129" s="23"/>
      <c r="K129" s="23"/>
    </row>
    <row r="130" spans="2:11" ht="57" customHeight="1">
      <c r="B130" s="7"/>
      <c r="C130" s="7"/>
      <c r="D130" s="22" t="s">
        <v>121</v>
      </c>
      <c r="E130" s="22"/>
      <c r="F130" s="22"/>
      <c r="G130" s="23">
        <v>410000</v>
      </c>
      <c r="H130" s="23"/>
      <c r="I130" s="23"/>
      <c r="J130" s="23"/>
      <c r="K130" s="23"/>
    </row>
    <row r="131" spans="2:11" ht="24" customHeight="1">
      <c r="B131" s="4" t="s">
        <v>122</v>
      </c>
      <c r="C131" s="4"/>
      <c r="D131" s="30" t="s">
        <v>123</v>
      </c>
      <c r="E131" s="30"/>
      <c r="F131" s="30"/>
      <c r="G131" s="21">
        <f>SUM(G132)</f>
        <v>2990</v>
      </c>
      <c r="H131" s="21"/>
      <c r="I131" s="21"/>
      <c r="J131" s="21"/>
      <c r="K131" s="21"/>
    </row>
    <row r="132" spans="2:11" ht="27.75" customHeight="1">
      <c r="B132" s="5"/>
      <c r="C132" s="6" t="s">
        <v>124</v>
      </c>
      <c r="D132" s="15" t="s">
        <v>125</v>
      </c>
      <c r="E132" s="15"/>
      <c r="F132" s="15"/>
      <c r="G132" s="16">
        <f>SUM(G133:K134)</f>
        <v>2990</v>
      </c>
      <c r="H132" s="16"/>
      <c r="I132" s="16"/>
      <c r="J132" s="16"/>
      <c r="K132" s="16"/>
    </row>
    <row r="133" spans="2:11" ht="23.25" customHeight="1">
      <c r="B133" s="5"/>
      <c r="C133" s="7"/>
      <c r="D133" s="22" t="s">
        <v>165</v>
      </c>
      <c r="E133" s="22"/>
      <c r="F133" s="22"/>
      <c r="G133" s="23">
        <v>2300</v>
      </c>
      <c r="H133" s="23"/>
      <c r="I133" s="23"/>
      <c r="J133" s="23"/>
      <c r="K133" s="23"/>
    </row>
    <row r="134" spans="2:11" ht="23.25" customHeight="1">
      <c r="B134" s="5"/>
      <c r="C134" s="7"/>
      <c r="D134" s="22" t="s">
        <v>42</v>
      </c>
      <c r="E134" s="22"/>
      <c r="F134" s="22"/>
      <c r="G134" s="23">
        <v>690</v>
      </c>
      <c r="H134" s="23"/>
      <c r="I134" s="23"/>
      <c r="J134" s="23"/>
      <c r="K134" s="23"/>
    </row>
    <row r="135" spans="2:11" ht="25.5" customHeight="1">
      <c r="B135" s="4" t="s">
        <v>126</v>
      </c>
      <c r="C135" s="4"/>
      <c r="D135" s="30" t="s">
        <v>127</v>
      </c>
      <c r="E135" s="30"/>
      <c r="F135" s="30"/>
      <c r="G135" s="21">
        <f>SUM(G136)</f>
        <v>327800</v>
      </c>
      <c r="H135" s="21"/>
      <c r="I135" s="21"/>
      <c r="J135" s="21"/>
      <c r="K135" s="21"/>
    </row>
    <row r="136" spans="2:11" ht="29.25" customHeight="1">
      <c r="B136" s="5"/>
      <c r="C136" s="6" t="s">
        <v>128</v>
      </c>
      <c r="D136" s="15" t="s">
        <v>129</v>
      </c>
      <c r="E136" s="15"/>
      <c r="F136" s="15"/>
      <c r="G136" s="16">
        <f>SUM(G137)</f>
        <v>327800</v>
      </c>
      <c r="H136" s="16"/>
      <c r="I136" s="16"/>
      <c r="J136" s="16"/>
      <c r="K136" s="16"/>
    </row>
    <row r="137" spans="2:11" ht="36" customHeight="1">
      <c r="B137" s="7"/>
      <c r="C137" s="7"/>
      <c r="D137" s="22" t="s">
        <v>175</v>
      </c>
      <c r="E137" s="22"/>
      <c r="F137" s="22"/>
      <c r="G137" s="23">
        <v>327800</v>
      </c>
      <c r="H137" s="23"/>
      <c r="I137" s="23"/>
      <c r="J137" s="23"/>
      <c r="K137" s="23"/>
    </row>
    <row r="138" spans="2:11" ht="21.75" customHeight="1">
      <c r="B138" s="4" t="s">
        <v>130</v>
      </c>
      <c r="C138" s="4"/>
      <c r="D138" s="30" t="s">
        <v>131</v>
      </c>
      <c r="E138" s="30"/>
      <c r="F138" s="30"/>
      <c r="G138" s="21">
        <f>SUM(G139)</f>
        <v>150000</v>
      </c>
      <c r="H138" s="21"/>
      <c r="I138" s="21"/>
      <c r="J138" s="21"/>
      <c r="K138" s="21"/>
    </row>
    <row r="139" spans="2:11" ht="21.75" customHeight="1">
      <c r="B139" s="5"/>
      <c r="C139" s="6" t="s">
        <v>132</v>
      </c>
      <c r="D139" s="15" t="s">
        <v>133</v>
      </c>
      <c r="E139" s="15"/>
      <c r="F139" s="15"/>
      <c r="G139" s="16">
        <f>SUM(G140)</f>
        <v>150000</v>
      </c>
      <c r="H139" s="16"/>
      <c r="I139" s="16"/>
      <c r="J139" s="16"/>
      <c r="K139" s="16"/>
    </row>
    <row r="140" spans="2:11" ht="43.5" customHeight="1">
      <c r="B140" s="7"/>
      <c r="C140" s="7"/>
      <c r="D140" s="22" t="s">
        <v>176</v>
      </c>
      <c r="E140" s="22"/>
      <c r="F140" s="22"/>
      <c r="G140" s="23">
        <v>150000</v>
      </c>
      <c r="H140" s="23"/>
      <c r="I140" s="23"/>
      <c r="J140" s="23"/>
      <c r="K140" s="23"/>
    </row>
    <row r="141" spans="2:11" ht="21.75" customHeight="1">
      <c r="B141" s="19" t="s">
        <v>7</v>
      </c>
      <c r="C141" s="19"/>
      <c r="D141" s="19"/>
      <c r="E141" s="20" t="s">
        <v>134</v>
      </c>
      <c r="F141" s="20"/>
      <c r="G141" s="14">
        <f>SUM(G8+G11+G14+G17+G22+G30+G40+G50+G59+G66+G82+G85+G116+G131+G135+G138+G47)</f>
        <v>163364995</v>
      </c>
      <c r="H141" s="14"/>
      <c r="I141" s="14"/>
      <c r="J141" s="14"/>
      <c r="K141" s="14"/>
    </row>
    <row r="142" spans="2:11" ht="42.75" customHeight="1">
      <c r="B142" s="27"/>
      <c r="C142" s="27"/>
      <c r="D142" s="28" t="s">
        <v>10</v>
      </c>
      <c r="E142" s="28"/>
      <c r="F142" s="28"/>
      <c r="G142" s="29">
        <f>SUM(G67+G117)</f>
        <v>3298615</v>
      </c>
      <c r="H142" s="29"/>
      <c r="I142" s="29"/>
      <c r="J142" s="29"/>
      <c r="K142" s="29"/>
    </row>
    <row r="143" spans="1:11" ht="16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20.25" customHeight="1">
      <c r="A144" s="10"/>
      <c r="B144" s="18" t="s">
        <v>135</v>
      </c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20.25" customHeight="1">
      <c r="A145" s="10"/>
      <c r="B145" s="4" t="s">
        <v>69</v>
      </c>
      <c r="C145" s="4"/>
      <c r="D145" s="30" t="s">
        <v>70</v>
      </c>
      <c r="E145" s="30"/>
      <c r="F145" s="30"/>
      <c r="G145" s="21">
        <f>SUM(G146)</f>
        <v>400000</v>
      </c>
      <c r="H145" s="21"/>
      <c r="I145" s="21"/>
      <c r="J145" s="21"/>
      <c r="K145" s="21"/>
    </row>
    <row r="146" spans="1:11" ht="20.25" customHeight="1">
      <c r="A146" s="10"/>
      <c r="B146" s="5"/>
      <c r="C146" s="6" t="s">
        <v>75</v>
      </c>
      <c r="D146" s="15" t="s">
        <v>76</v>
      </c>
      <c r="E146" s="15"/>
      <c r="F146" s="15"/>
      <c r="G146" s="16">
        <f>SUM(G147)</f>
        <v>400000</v>
      </c>
      <c r="H146" s="16"/>
      <c r="I146" s="16"/>
      <c r="J146" s="16"/>
      <c r="K146" s="16"/>
    </row>
    <row r="147" spans="1:11" ht="54" customHeight="1">
      <c r="A147" s="10"/>
      <c r="B147" s="7"/>
      <c r="C147" s="7"/>
      <c r="D147" s="22" t="s">
        <v>136</v>
      </c>
      <c r="E147" s="22"/>
      <c r="F147" s="22"/>
      <c r="G147" s="23">
        <v>400000</v>
      </c>
      <c r="H147" s="23"/>
      <c r="I147" s="23"/>
      <c r="J147" s="23"/>
      <c r="K147" s="23"/>
    </row>
    <row r="148" spans="1:11" ht="20.25" customHeight="1">
      <c r="A148" s="10"/>
      <c r="B148" s="19" t="s">
        <v>135</v>
      </c>
      <c r="C148" s="19"/>
      <c r="D148" s="19"/>
      <c r="E148" s="20" t="s">
        <v>134</v>
      </c>
      <c r="F148" s="20"/>
      <c r="G148" s="14">
        <f>SUM(G145)</f>
        <v>400000</v>
      </c>
      <c r="H148" s="14"/>
      <c r="I148" s="14"/>
      <c r="J148" s="14"/>
      <c r="K148" s="14"/>
    </row>
    <row r="149" spans="1:11" ht="16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3.5" customHeight="1">
      <c r="A150" s="10"/>
      <c r="B150" s="18" t="s">
        <v>137</v>
      </c>
      <c r="C150" s="18"/>
      <c r="D150" s="18"/>
      <c r="E150" s="18"/>
      <c r="F150" s="18"/>
      <c r="G150" s="14">
        <f>SUM(G141+G148)</f>
        <v>163764995</v>
      </c>
      <c r="H150" s="14"/>
      <c r="I150" s="14"/>
      <c r="J150" s="14"/>
      <c r="K150" s="14"/>
    </row>
    <row r="151" spans="1:11" ht="60.75" customHeight="1">
      <c r="A151" s="10"/>
      <c r="B151" s="18"/>
      <c r="C151" s="18"/>
      <c r="D151" s="26" t="s">
        <v>138</v>
      </c>
      <c r="E151" s="26"/>
      <c r="F151" s="26"/>
      <c r="G151" s="14">
        <f>SUM(G142)</f>
        <v>3298615</v>
      </c>
      <c r="H151" s="14"/>
      <c r="I151" s="14"/>
      <c r="J151" s="14"/>
      <c r="K151" s="14"/>
    </row>
    <row r="152" spans="1:11" ht="5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3.5" customHeight="1">
      <c r="A153" s="9"/>
      <c r="B153" s="12"/>
      <c r="C153" s="12"/>
      <c r="D153" s="13"/>
      <c r="E153" s="13"/>
      <c r="F153" s="13"/>
      <c r="G153" s="13"/>
      <c r="H153" s="13"/>
      <c r="I153" s="13"/>
      <c r="J153" s="13"/>
      <c r="K153" s="13"/>
    </row>
    <row r="154" spans="1:11" ht="53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0" ht="13.5" customHeight="1">
      <c r="A155" s="24"/>
      <c r="B155" s="24"/>
      <c r="C155" s="24"/>
      <c r="D155" s="24"/>
      <c r="E155" s="24"/>
      <c r="F155" s="24"/>
      <c r="G155" s="24"/>
      <c r="H155" s="25"/>
      <c r="I155" s="25"/>
      <c r="J155" s="25"/>
    </row>
  </sheetData>
  <sheetProtection/>
  <mergeCells count="304">
    <mergeCell ref="A2:K2"/>
    <mergeCell ref="A3:H3"/>
    <mergeCell ref="J3:K3"/>
    <mergeCell ref="A4:K4"/>
    <mergeCell ref="D9:F9"/>
    <mergeCell ref="G9:K9"/>
    <mergeCell ref="B7:K7"/>
    <mergeCell ref="D8:F8"/>
    <mergeCell ref="G8:K8"/>
    <mergeCell ref="D5:F5"/>
    <mergeCell ref="D10:F10"/>
    <mergeCell ref="G10:K10"/>
    <mergeCell ref="G5:K5"/>
    <mergeCell ref="D6:F6"/>
    <mergeCell ref="G6:K6"/>
    <mergeCell ref="D11:F11"/>
    <mergeCell ref="G11:K11"/>
    <mergeCell ref="D14:F14"/>
    <mergeCell ref="G14:K14"/>
    <mergeCell ref="D13:F13"/>
    <mergeCell ref="G13:K13"/>
    <mergeCell ref="D12:F12"/>
    <mergeCell ref="G12:K12"/>
    <mergeCell ref="D16:F16"/>
    <mergeCell ref="G16:K16"/>
    <mergeCell ref="D17:F17"/>
    <mergeCell ref="G17:K17"/>
    <mergeCell ref="D15:F15"/>
    <mergeCell ref="G15:K15"/>
    <mergeCell ref="D18:F18"/>
    <mergeCell ref="G18:K18"/>
    <mergeCell ref="D21:F21"/>
    <mergeCell ref="G21:K21"/>
    <mergeCell ref="D22:F22"/>
    <mergeCell ref="G22:K22"/>
    <mergeCell ref="D19:F19"/>
    <mergeCell ref="G19:K19"/>
    <mergeCell ref="D20:F20"/>
    <mergeCell ref="G20:K20"/>
    <mergeCell ref="D24:F24"/>
    <mergeCell ref="G24:K24"/>
    <mergeCell ref="D23:F23"/>
    <mergeCell ref="G23:K23"/>
    <mergeCell ref="D27:F27"/>
    <mergeCell ref="G27:K27"/>
    <mergeCell ref="D25:F25"/>
    <mergeCell ref="G25:K25"/>
    <mergeCell ref="D26:F26"/>
    <mergeCell ref="G26:K26"/>
    <mergeCell ref="D30:F30"/>
    <mergeCell ref="G30:K30"/>
    <mergeCell ref="D28:F28"/>
    <mergeCell ref="G28:K28"/>
    <mergeCell ref="D29:F29"/>
    <mergeCell ref="G29:K29"/>
    <mergeCell ref="D32:F32"/>
    <mergeCell ref="G32:K32"/>
    <mergeCell ref="D33:F33"/>
    <mergeCell ref="G33:K33"/>
    <mergeCell ref="D31:F31"/>
    <mergeCell ref="G31:K31"/>
    <mergeCell ref="D35:F35"/>
    <mergeCell ref="G35:K35"/>
    <mergeCell ref="D36:F36"/>
    <mergeCell ref="G36:K36"/>
    <mergeCell ref="D34:F34"/>
    <mergeCell ref="G34:K34"/>
    <mergeCell ref="D38:F38"/>
    <mergeCell ref="G38:K38"/>
    <mergeCell ref="D37:F37"/>
    <mergeCell ref="G37:K37"/>
    <mergeCell ref="D39:F39"/>
    <mergeCell ref="G39:K39"/>
    <mergeCell ref="D41:F41"/>
    <mergeCell ref="G41:K41"/>
    <mergeCell ref="D40:F40"/>
    <mergeCell ref="G40:K40"/>
    <mergeCell ref="D44:F44"/>
    <mergeCell ref="G44:K44"/>
    <mergeCell ref="D45:F45"/>
    <mergeCell ref="G45:K45"/>
    <mergeCell ref="D42:F42"/>
    <mergeCell ref="G42:K42"/>
    <mergeCell ref="D43:F43"/>
    <mergeCell ref="G43:K43"/>
    <mergeCell ref="D50:F50"/>
    <mergeCell ref="G50:K50"/>
    <mergeCell ref="D46:F46"/>
    <mergeCell ref="G46:K46"/>
    <mergeCell ref="D52:F52"/>
    <mergeCell ref="G52:K52"/>
    <mergeCell ref="D47:F47"/>
    <mergeCell ref="G47:K47"/>
    <mergeCell ref="D48:F48"/>
    <mergeCell ref="G48:K48"/>
    <mergeCell ref="D53:F53"/>
    <mergeCell ref="G53:K53"/>
    <mergeCell ref="D51:F51"/>
    <mergeCell ref="G51:K51"/>
    <mergeCell ref="D55:F55"/>
    <mergeCell ref="G55:K55"/>
    <mergeCell ref="D56:F56"/>
    <mergeCell ref="G56:K56"/>
    <mergeCell ref="D54:F54"/>
    <mergeCell ref="G54:K54"/>
    <mergeCell ref="D58:F58"/>
    <mergeCell ref="G58:K58"/>
    <mergeCell ref="D59:F59"/>
    <mergeCell ref="G59:K59"/>
    <mergeCell ref="D57:F57"/>
    <mergeCell ref="G57:K57"/>
    <mergeCell ref="D61:F61"/>
    <mergeCell ref="G61:K61"/>
    <mergeCell ref="D60:F60"/>
    <mergeCell ref="G60:K60"/>
    <mergeCell ref="D63:F63"/>
    <mergeCell ref="G63:K63"/>
    <mergeCell ref="D64:F64"/>
    <mergeCell ref="G64:K64"/>
    <mergeCell ref="D62:F62"/>
    <mergeCell ref="G62:K62"/>
    <mergeCell ref="D66:F66"/>
    <mergeCell ref="G66:K66"/>
    <mergeCell ref="D67:F67"/>
    <mergeCell ref="G67:K67"/>
    <mergeCell ref="D65:F65"/>
    <mergeCell ref="G65:K65"/>
    <mergeCell ref="D69:F69"/>
    <mergeCell ref="G69:K69"/>
    <mergeCell ref="D70:F70"/>
    <mergeCell ref="G70:K70"/>
    <mergeCell ref="D68:F68"/>
    <mergeCell ref="G68:K68"/>
    <mergeCell ref="D72:F72"/>
    <mergeCell ref="G72:K72"/>
    <mergeCell ref="D73:F73"/>
    <mergeCell ref="G73:K73"/>
    <mergeCell ref="D71:F71"/>
    <mergeCell ref="G71:K71"/>
    <mergeCell ref="D76:F76"/>
    <mergeCell ref="G76:K76"/>
    <mergeCell ref="D74:F74"/>
    <mergeCell ref="G74:K74"/>
    <mergeCell ref="D75:F75"/>
    <mergeCell ref="G75:K75"/>
    <mergeCell ref="D79:F79"/>
    <mergeCell ref="G79:K79"/>
    <mergeCell ref="D77:F77"/>
    <mergeCell ref="G77:K77"/>
    <mergeCell ref="D78:F78"/>
    <mergeCell ref="G78:K78"/>
    <mergeCell ref="D82:F82"/>
    <mergeCell ref="G82:K82"/>
    <mergeCell ref="D80:F80"/>
    <mergeCell ref="G80:K80"/>
    <mergeCell ref="D81:F81"/>
    <mergeCell ref="G81:K81"/>
    <mergeCell ref="D84:F84"/>
    <mergeCell ref="G84:K84"/>
    <mergeCell ref="D85:F85"/>
    <mergeCell ref="G85:K85"/>
    <mergeCell ref="D83:F83"/>
    <mergeCell ref="G83:K83"/>
    <mergeCell ref="D87:F87"/>
    <mergeCell ref="G87:K87"/>
    <mergeCell ref="D86:F86"/>
    <mergeCell ref="G86:K86"/>
    <mergeCell ref="D90:F90"/>
    <mergeCell ref="G90:K90"/>
    <mergeCell ref="D91:F91"/>
    <mergeCell ref="G91:K91"/>
    <mergeCell ref="D88:F88"/>
    <mergeCell ref="G88:K88"/>
    <mergeCell ref="D89:F89"/>
    <mergeCell ref="G89:K89"/>
    <mergeCell ref="D93:F93"/>
    <mergeCell ref="G93:K93"/>
    <mergeCell ref="D94:F94"/>
    <mergeCell ref="G94:K94"/>
    <mergeCell ref="D92:F92"/>
    <mergeCell ref="G92:K92"/>
    <mergeCell ref="D97:F97"/>
    <mergeCell ref="G97:K97"/>
    <mergeCell ref="D98:F98"/>
    <mergeCell ref="G98:K98"/>
    <mergeCell ref="D95:F95"/>
    <mergeCell ref="G95:K95"/>
    <mergeCell ref="D96:F96"/>
    <mergeCell ref="G96:K96"/>
    <mergeCell ref="D99:F99"/>
    <mergeCell ref="G99:K99"/>
    <mergeCell ref="D100:F100"/>
    <mergeCell ref="G100:K100"/>
    <mergeCell ref="D103:F103"/>
    <mergeCell ref="G103:K103"/>
    <mergeCell ref="D101:F101"/>
    <mergeCell ref="G101:K101"/>
    <mergeCell ref="D102:F102"/>
    <mergeCell ref="G102:K102"/>
    <mergeCell ref="D106:F106"/>
    <mergeCell ref="G106:K106"/>
    <mergeCell ref="D107:F107"/>
    <mergeCell ref="G107:K107"/>
    <mergeCell ref="D104:F104"/>
    <mergeCell ref="G104:K104"/>
    <mergeCell ref="D105:F105"/>
    <mergeCell ref="G105:K105"/>
    <mergeCell ref="D109:F109"/>
    <mergeCell ref="G109:K109"/>
    <mergeCell ref="D108:F108"/>
    <mergeCell ref="G108:K108"/>
    <mergeCell ref="D112:F112"/>
    <mergeCell ref="G112:K112"/>
    <mergeCell ref="D110:F110"/>
    <mergeCell ref="G110:K110"/>
    <mergeCell ref="D111:F111"/>
    <mergeCell ref="G111:K111"/>
    <mergeCell ref="D115:F115"/>
    <mergeCell ref="G115:K115"/>
    <mergeCell ref="D113:F113"/>
    <mergeCell ref="G113:K113"/>
    <mergeCell ref="D114:F114"/>
    <mergeCell ref="G114:K114"/>
    <mergeCell ref="D117:F117"/>
    <mergeCell ref="G117:K117"/>
    <mergeCell ref="D118:F118"/>
    <mergeCell ref="G118:K118"/>
    <mergeCell ref="D116:F116"/>
    <mergeCell ref="G116:K116"/>
    <mergeCell ref="D119:F119"/>
    <mergeCell ref="G119:K119"/>
    <mergeCell ref="D123:F123"/>
    <mergeCell ref="G123:K123"/>
    <mergeCell ref="D121:F121"/>
    <mergeCell ref="G121:K121"/>
    <mergeCell ref="D122:F122"/>
    <mergeCell ref="G122:K122"/>
    <mergeCell ref="D124:F124"/>
    <mergeCell ref="G124:K124"/>
    <mergeCell ref="D125:F125"/>
    <mergeCell ref="G125:K125"/>
    <mergeCell ref="D120:F120"/>
    <mergeCell ref="G120:K120"/>
    <mergeCell ref="D128:F128"/>
    <mergeCell ref="G128:K128"/>
    <mergeCell ref="D129:F129"/>
    <mergeCell ref="G129:K129"/>
    <mergeCell ref="D126:F126"/>
    <mergeCell ref="G126:K126"/>
    <mergeCell ref="D127:F127"/>
    <mergeCell ref="G127:K127"/>
    <mergeCell ref="D133:F133"/>
    <mergeCell ref="G133:K133"/>
    <mergeCell ref="D132:F132"/>
    <mergeCell ref="G132:K132"/>
    <mergeCell ref="D130:F130"/>
    <mergeCell ref="G130:K130"/>
    <mergeCell ref="D131:F131"/>
    <mergeCell ref="G131:K131"/>
    <mergeCell ref="G139:K139"/>
    <mergeCell ref="D135:F135"/>
    <mergeCell ref="G135:K135"/>
    <mergeCell ref="D134:F134"/>
    <mergeCell ref="G134:K134"/>
    <mergeCell ref="D137:F137"/>
    <mergeCell ref="G137:K137"/>
    <mergeCell ref="A143:K143"/>
    <mergeCell ref="B144:K144"/>
    <mergeCell ref="D145:F145"/>
    <mergeCell ref="D138:F138"/>
    <mergeCell ref="G138:K138"/>
    <mergeCell ref="D136:F136"/>
    <mergeCell ref="G136:K136"/>
    <mergeCell ref="D140:F140"/>
    <mergeCell ref="G140:K140"/>
    <mergeCell ref="D139:F139"/>
    <mergeCell ref="B141:D141"/>
    <mergeCell ref="E141:F141"/>
    <mergeCell ref="G141:K141"/>
    <mergeCell ref="B142:C142"/>
    <mergeCell ref="D142:F142"/>
    <mergeCell ref="G142:K142"/>
    <mergeCell ref="A155:G155"/>
    <mergeCell ref="H155:J155"/>
    <mergeCell ref="B151:C151"/>
    <mergeCell ref="D151:F151"/>
    <mergeCell ref="G151:K151"/>
    <mergeCell ref="A152:K152"/>
    <mergeCell ref="B148:D148"/>
    <mergeCell ref="E148:F148"/>
    <mergeCell ref="G145:K145"/>
    <mergeCell ref="D147:F147"/>
    <mergeCell ref="G147:K147"/>
    <mergeCell ref="A154:K154"/>
    <mergeCell ref="D49:F49"/>
    <mergeCell ref="G49:K49"/>
    <mergeCell ref="B153:C153"/>
    <mergeCell ref="D153:K153"/>
    <mergeCell ref="G148:K148"/>
    <mergeCell ref="D146:F146"/>
    <mergeCell ref="G146:K146"/>
    <mergeCell ref="A149:K149"/>
    <mergeCell ref="B150:F150"/>
    <mergeCell ref="G150:K150"/>
  </mergeCells>
  <printOptions/>
  <pageMargins left="0.7480314960629921" right="0.7480314960629921" top="0.984251968503937" bottom="0.984251968503937" header="0.5118110236220472" footer="0.5118110236220472"/>
  <pageSetup orientation="portrait" paperSize="9" scale="68" r:id="rId1"/>
  <headerFooter>
    <oddHeader>&amp;RTabela Nr 1  do Uchwał Rady Powiatu Wołomińskiego  Nr XIV-157/2015  z dnia 22 grudnia 2015 r.</oddHeader>
  </headerFooter>
  <rowBreaks count="5" manualBreakCount="5">
    <brk id="33" max="11" man="1"/>
    <brk id="72" max="11" man="1"/>
    <brk id="106" max="11" man="1"/>
    <brk id="137" max="11" man="1"/>
    <brk id="1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2015-12-23T08:55:31Z</cp:lastPrinted>
  <dcterms:modified xsi:type="dcterms:W3CDTF">2015-12-23T10:44:31Z</dcterms:modified>
  <cp:category/>
  <cp:version/>
  <cp:contentType/>
  <cp:contentStatus/>
</cp:coreProperties>
</file>